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8" windowWidth="14808" windowHeight="7896" activeTab="3"/>
  </bookViews>
  <sheets>
    <sheet name="notice d'utilisation" sheetId="8" r:id="rId1"/>
    <sheet name="fiche de synthèse" sheetId="9" r:id="rId2"/>
    <sheet name="grille analyse neuf" sheetId="11" r:id="rId3"/>
    <sheet name="grille analyse réhab" sheetId="12" r:id="rId4"/>
    <sheet name="tables" sheetId="6" r:id="rId5"/>
  </sheets>
  <definedNames>
    <definedName name="Aménagement">tables!$C$3</definedName>
    <definedName name="amenagements" localSheetId="1">#REF!</definedName>
    <definedName name="amenagements" localSheetId="2">#REF!</definedName>
    <definedName name="amenagements" localSheetId="3">#REF!</definedName>
    <definedName name="amenagements">#REF!</definedName>
    <definedName name="Béton">tables!$D$60:$D$70</definedName>
    <definedName name="Cloisonnement">tables!$C$73</definedName>
    <definedName name="code" localSheetId="1">#REF!</definedName>
    <definedName name="code" localSheetId="2">#REF!</definedName>
    <definedName name="code" localSheetId="3">#REF!</definedName>
    <definedName name="code">#REF!</definedName>
    <definedName name="code1" localSheetId="1">#REF!</definedName>
    <definedName name="code1" localSheetId="2">#REF!</definedName>
    <definedName name="code1" localSheetId="3">#REF!</definedName>
    <definedName name="code1">#REF!</definedName>
    <definedName name="Codes">tables!$A$85:$A$93</definedName>
    <definedName name="Couverture">tables!$C$71:$C$72</definedName>
    <definedName name="Divers">tables!$C$74</definedName>
    <definedName name="facades" localSheetId="1">#REF!</definedName>
    <definedName name="facades" localSheetId="2">#REF!</definedName>
    <definedName name="facades" localSheetId="3">#REF!</definedName>
    <definedName name="facades">#REF!</definedName>
    <definedName name="Façades">tables!$C$27:$C$30</definedName>
    <definedName name="Fonction">tables!$A$85:$B$93</definedName>
    <definedName name="Isolant">tables!$A$96:$B$99</definedName>
    <definedName name="Isolation">tables!$A$96:$A$99</definedName>
    <definedName name="Laines">tables!$D$31:$D$45</definedName>
    <definedName name="Menuiseries">tables!$C$19:$C$26</definedName>
    <definedName name="Naturel">tables!$D$56:$D$59</definedName>
    <definedName name="Revêtement" localSheetId="1">#REF!</definedName>
    <definedName name="Revêtement" localSheetId="2">#REF!</definedName>
    <definedName name="Revêtement" localSheetId="3">#REF!</definedName>
    <definedName name="Revêtement">#REF!</definedName>
    <definedName name="revetements" localSheetId="1">#REF!</definedName>
    <definedName name="revetements" localSheetId="2">#REF!</definedName>
    <definedName name="revetements" localSheetId="3">#REF!</definedName>
    <definedName name="revetements">#REF!</definedName>
    <definedName name="Revêtements">tables!$C$12:$C$18</definedName>
    <definedName name="Structure">tables!$C$4:$C$11</definedName>
    <definedName name="Table">tables!$D$3:$I$74</definedName>
    <definedName name="Type" localSheetId="1">'fiche de synthèse'!$E$6:$G$7</definedName>
    <definedName name="Type">#REF!</definedName>
    <definedName name="Typologie" localSheetId="1">'fiche de synthèse'!#REF!</definedName>
    <definedName name="Typologie" localSheetId="2">#REF!</definedName>
    <definedName name="Typologie" localSheetId="3">#REF!</definedName>
    <definedName name="Typologie">#REF!</definedName>
    <definedName name="Vrac">tables!$D$46:$D$55</definedName>
  </definedNames>
  <calcPr calcId="162913"/>
</workbook>
</file>

<file path=xl/calcChain.xml><?xml version="1.0" encoding="utf-8"?>
<calcChain xmlns="http://schemas.openxmlformats.org/spreadsheetml/2006/main">
  <c r="B6" i="12" l="1"/>
  <c r="D6" i="12"/>
  <c r="F6" i="12"/>
  <c r="H6" i="12"/>
  <c r="I6" i="12"/>
  <c r="J6" i="12"/>
  <c r="K6" i="12"/>
  <c r="L6" i="12"/>
  <c r="O6" i="12"/>
  <c r="P6" i="12"/>
  <c r="B7" i="12"/>
  <c r="D7" i="12"/>
  <c r="F7" i="12"/>
  <c r="H7" i="12" s="1"/>
  <c r="J7" i="12"/>
  <c r="K7" i="12"/>
  <c r="O7" i="12"/>
  <c r="P7" i="12"/>
  <c r="B8" i="12"/>
  <c r="D8" i="12"/>
  <c r="F8" i="12"/>
  <c r="J8" i="12" s="1"/>
  <c r="O8" i="12"/>
  <c r="B9" i="12"/>
  <c r="D9" i="12"/>
  <c r="F9" i="12"/>
  <c r="H9" i="12" s="1"/>
  <c r="J9" i="12"/>
  <c r="K9" i="12"/>
  <c r="O9" i="12"/>
  <c r="P9" i="12"/>
  <c r="B10" i="12"/>
  <c r="D10" i="12"/>
  <c r="F10" i="12"/>
  <c r="J10" i="12" s="1"/>
  <c r="H10" i="12"/>
  <c r="I10" i="12"/>
  <c r="K10" i="12"/>
  <c r="L10" i="12"/>
  <c r="O10" i="12"/>
  <c r="P10" i="12"/>
  <c r="B11" i="12"/>
  <c r="D11" i="12"/>
  <c r="F11" i="12"/>
  <c r="H11" i="12" s="1"/>
  <c r="J11" i="12"/>
  <c r="K11" i="12"/>
  <c r="O11" i="12"/>
  <c r="P11" i="12"/>
  <c r="B12" i="12"/>
  <c r="D12" i="12"/>
  <c r="F12" i="12"/>
  <c r="J12" i="12" s="1"/>
  <c r="L12" i="12"/>
  <c r="O12" i="12"/>
  <c r="B13" i="12"/>
  <c r="D13" i="12"/>
  <c r="F13" i="12"/>
  <c r="H13" i="12" s="1"/>
  <c r="J13" i="12"/>
  <c r="K13" i="12"/>
  <c r="O13" i="12"/>
  <c r="P13" i="12"/>
  <c r="B14" i="12"/>
  <c r="D14" i="12"/>
  <c r="F14" i="12"/>
  <c r="J14" i="12" s="1"/>
  <c r="H14" i="12"/>
  <c r="I14" i="12"/>
  <c r="K14" i="12"/>
  <c r="L14" i="12"/>
  <c r="O14" i="12"/>
  <c r="P14" i="12"/>
  <c r="B15" i="12"/>
  <c r="D15" i="12"/>
  <c r="F15" i="12"/>
  <c r="H15" i="12" s="1"/>
  <c r="J15" i="12"/>
  <c r="K15" i="12"/>
  <c r="O15" i="12"/>
  <c r="P15" i="12"/>
  <c r="B16" i="12"/>
  <c r="D16" i="12"/>
  <c r="F16" i="12"/>
  <c r="J16" i="12" s="1"/>
  <c r="H16" i="12"/>
  <c r="I16" i="12"/>
  <c r="K16" i="12"/>
  <c r="L16" i="12"/>
  <c r="O16" i="12"/>
  <c r="P16" i="12"/>
  <c r="B17" i="12"/>
  <c r="D17" i="12"/>
  <c r="F17" i="12"/>
  <c r="H17" i="12" s="1"/>
  <c r="J17" i="12"/>
  <c r="K17" i="12"/>
  <c r="O17" i="12"/>
  <c r="P17" i="12"/>
  <c r="B18" i="12"/>
  <c r="D18" i="12"/>
  <c r="F18" i="12"/>
  <c r="J18" i="12" s="1"/>
  <c r="H18" i="12"/>
  <c r="I18" i="12"/>
  <c r="K18" i="12"/>
  <c r="L18" i="12"/>
  <c r="O18" i="12"/>
  <c r="P18" i="12"/>
  <c r="B19" i="12"/>
  <c r="D19" i="12"/>
  <c r="F19" i="12"/>
  <c r="H19" i="12" s="1"/>
  <c r="J19" i="12"/>
  <c r="K19" i="12"/>
  <c r="O19" i="12"/>
  <c r="P19" i="12"/>
  <c r="B20" i="12"/>
  <c r="D20" i="12"/>
  <c r="F20" i="12"/>
  <c r="J20" i="12" s="1"/>
  <c r="H20" i="12"/>
  <c r="I20" i="12"/>
  <c r="K20" i="12"/>
  <c r="L20" i="12"/>
  <c r="O20" i="12"/>
  <c r="P20" i="12"/>
  <c r="B21" i="12"/>
  <c r="D21" i="12"/>
  <c r="F21" i="12"/>
  <c r="H21" i="12" s="1"/>
  <c r="J21" i="12"/>
  <c r="K21" i="12"/>
  <c r="O21" i="12"/>
  <c r="P21" i="12"/>
  <c r="B22" i="12"/>
  <c r="D22" i="12"/>
  <c r="F22" i="12"/>
  <c r="J22" i="12" s="1"/>
  <c r="H22" i="12"/>
  <c r="I22" i="12"/>
  <c r="K22" i="12"/>
  <c r="L22" i="12"/>
  <c r="O22" i="12"/>
  <c r="P22" i="12"/>
  <c r="B23" i="12"/>
  <c r="D23" i="12"/>
  <c r="F23" i="12"/>
  <c r="H23" i="12" s="1"/>
  <c r="J23" i="12"/>
  <c r="K23" i="12"/>
  <c r="O23" i="12"/>
  <c r="P23" i="12"/>
  <c r="B24" i="12"/>
  <c r="D24" i="12"/>
  <c r="F24" i="12"/>
  <c r="J24" i="12" s="1"/>
  <c r="H24" i="12"/>
  <c r="I24" i="12"/>
  <c r="K24" i="12"/>
  <c r="L24" i="12"/>
  <c r="O24" i="12"/>
  <c r="P24" i="12"/>
  <c r="B25" i="12"/>
  <c r="D25" i="12"/>
  <c r="F25" i="12"/>
  <c r="H25" i="12" s="1"/>
  <c r="J25" i="12"/>
  <c r="K25" i="12"/>
  <c r="O25" i="12"/>
  <c r="P25" i="12"/>
  <c r="B26" i="12"/>
  <c r="D26" i="12"/>
  <c r="F26" i="12"/>
  <c r="J26" i="12" s="1"/>
  <c r="H26" i="12"/>
  <c r="I26" i="12"/>
  <c r="K26" i="12"/>
  <c r="L26" i="12"/>
  <c r="O26" i="12"/>
  <c r="P26" i="12"/>
  <c r="B27" i="12"/>
  <c r="D27" i="12"/>
  <c r="F27" i="12"/>
  <c r="H27" i="12" s="1"/>
  <c r="J27" i="12"/>
  <c r="K27" i="12"/>
  <c r="O27" i="12"/>
  <c r="P27" i="12"/>
  <c r="B28" i="12"/>
  <c r="D28" i="12"/>
  <c r="F28" i="12"/>
  <c r="J28" i="12" s="1"/>
  <c r="H28" i="12"/>
  <c r="I28" i="12"/>
  <c r="K28" i="12"/>
  <c r="L28" i="12"/>
  <c r="O28" i="12"/>
  <c r="P28" i="12"/>
  <c r="B29" i="12"/>
  <c r="D29" i="12"/>
  <c r="F29" i="12"/>
  <c r="H29" i="12" s="1"/>
  <c r="J29" i="12"/>
  <c r="K29" i="12"/>
  <c r="O29" i="12"/>
  <c r="P29" i="12"/>
  <c r="B30" i="12"/>
  <c r="D30" i="12"/>
  <c r="F30" i="12"/>
  <c r="J30" i="12" s="1"/>
  <c r="H30" i="12"/>
  <c r="I30" i="12"/>
  <c r="K30" i="12"/>
  <c r="L30" i="12"/>
  <c r="O30" i="12"/>
  <c r="P30" i="12"/>
  <c r="B31" i="12"/>
  <c r="D31" i="12"/>
  <c r="F31" i="12"/>
  <c r="H31" i="12" s="1"/>
  <c r="J31" i="12"/>
  <c r="K31" i="12"/>
  <c r="O31" i="12"/>
  <c r="P31" i="12"/>
  <c r="B32" i="12"/>
  <c r="D32" i="12"/>
  <c r="F32" i="12"/>
  <c r="J32" i="12" s="1"/>
  <c r="H32" i="12"/>
  <c r="I32" i="12"/>
  <c r="K32" i="12"/>
  <c r="L32" i="12"/>
  <c r="O32" i="12"/>
  <c r="P32" i="12"/>
  <c r="B33" i="12"/>
  <c r="D33" i="12"/>
  <c r="F33" i="12"/>
  <c r="H33" i="12" s="1"/>
  <c r="J33" i="12"/>
  <c r="K33" i="12"/>
  <c r="O33" i="12"/>
  <c r="P33" i="12"/>
  <c r="B34" i="12"/>
  <c r="D34" i="12"/>
  <c r="F34" i="12"/>
  <c r="J34" i="12" s="1"/>
  <c r="H34" i="12"/>
  <c r="I34" i="12"/>
  <c r="K34" i="12"/>
  <c r="L34" i="12"/>
  <c r="O34" i="12"/>
  <c r="P34" i="12"/>
  <c r="B35" i="12"/>
  <c r="D35" i="12"/>
  <c r="F35" i="12"/>
  <c r="H35" i="12" s="1"/>
  <c r="J35" i="12"/>
  <c r="K35" i="12"/>
  <c r="O35" i="12"/>
  <c r="P35" i="12"/>
  <c r="B36" i="12"/>
  <c r="D36" i="12"/>
  <c r="F36" i="12"/>
  <c r="J36" i="12" s="1"/>
  <c r="H36" i="12"/>
  <c r="I36" i="12"/>
  <c r="K36" i="12"/>
  <c r="L36" i="12"/>
  <c r="O36" i="12"/>
  <c r="P36" i="12"/>
  <c r="B37" i="12"/>
  <c r="D37" i="12"/>
  <c r="F37" i="12"/>
  <c r="H37" i="12" s="1"/>
  <c r="J37" i="12"/>
  <c r="K37" i="12"/>
  <c r="O37" i="12"/>
  <c r="P37" i="12"/>
  <c r="B38" i="12"/>
  <c r="D38" i="12"/>
  <c r="F38" i="12"/>
  <c r="J38" i="12" s="1"/>
  <c r="H38" i="12"/>
  <c r="I38" i="12"/>
  <c r="K38" i="12"/>
  <c r="L38" i="12"/>
  <c r="O38" i="12"/>
  <c r="P38" i="12"/>
  <c r="B39" i="12"/>
  <c r="D39" i="12"/>
  <c r="F39" i="12"/>
  <c r="H39" i="12" s="1"/>
  <c r="J39" i="12"/>
  <c r="K39" i="12"/>
  <c r="O39" i="12"/>
  <c r="P39" i="12"/>
  <c r="B40" i="12"/>
  <c r="D40" i="12"/>
  <c r="F40" i="12"/>
  <c r="J40" i="12" s="1"/>
  <c r="H40" i="12"/>
  <c r="I40" i="12"/>
  <c r="K40" i="12"/>
  <c r="L40" i="12"/>
  <c r="O40" i="12"/>
  <c r="P40" i="12"/>
  <c r="B41" i="12"/>
  <c r="D41" i="12"/>
  <c r="F41" i="12"/>
  <c r="J41" i="12" s="1"/>
  <c r="O41" i="12"/>
  <c r="P41" i="12"/>
  <c r="B42" i="12"/>
  <c r="D42" i="12"/>
  <c r="F42" i="12"/>
  <c r="J42" i="12" s="1"/>
  <c r="H42" i="12"/>
  <c r="I42" i="12"/>
  <c r="K42" i="12"/>
  <c r="L42" i="12"/>
  <c r="O42" i="12"/>
  <c r="P42" i="12"/>
  <c r="B43" i="12"/>
  <c r="D43" i="12"/>
  <c r="F43" i="12"/>
  <c r="J43" i="12" s="1"/>
  <c r="O43" i="12"/>
  <c r="P43" i="12"/>
  <c r="B44" i="12"/>
  <c r="D44" i="12"/>
  <c r="F44" i="12"/>
  <c r="J44" i="12" s="1"/>
  <c r="H44" i="12"/>
  <c r="I44" i="12"/>
  <c r="K44" i="12"/>
  <c r="L44" i="12"/>
  <c r="O44" i="12"/>
  <c r="P44" i="12"/>
  <c r="B45" i="12"/>
  <c r="D45" i="12"/>
  <c r="F45" i="12"/>
  <c r="I45" i="12" s="1"/>
  <c r="K45" i="12"/>
  <c r="O45" i="12"/>
  <c r="P45" i="12"/>
  <c r="B46" i="12"/>
  <c r="D46" i="12"/>
  <c r="F46" i="12"/>
  <c r="J46" i="12" s="1"/>
  <c r="K46" i="12"/>
  <c r="L46" i="12"/>
  <c r="O46" i="12"/>
  <c r="P46" i="12"/>
  <c r="B47" i="12"/>
  <c r="D47" i="12"/>
  <c r="F47" i="12"/>
  <c r="I47" i="12" s="1"/>
  <c r="J47" i="12"/>
  <c r="K47" i="12"/>
  <c r="O47" i="12"/>
  <c r="P47" i="12"/>
  <c r="B48" i="12"/>
  <c r="D48" i="12"/>
  <c r="F48" i="12"/>
  <c r="J48" i="12" s="1"/>
  <c r="I48" i="12"/>
  <c r="K48" i="12"/>
  <c r="L48" i="12"/>
  <c r="O48" i="12"/>
  <c r="P48" i="12"/>
  <c r="B49" i="12"/>
  <c r="D49" i="12"/>
  <c r="F49" i="12"/>
  <c r="I49" i="12"/>
  <c r="J49" i="12"/>
  <c r="K49" i="12"/>
  <c r="O49" i="12"/>
  <c r="P49" i="12"/>
  <c r="B50" i="12"/>
  <c r="D50" i="12"/>
  <c r="F50" i="12"/>
  <c r="J50" i="12" s="1"/>
  <c r="H50" i="12"/>
  <c r="I50" i="12"/>
  <c r="K50" i="12"/>
  <c r="L50" i="12"/>
  <c r="O50" i="12"/>
  <c r="P50" i="12"/>
  <c r="B51" i="12"/>
  <c r="D51" i="12"/>
  <c r="F51" i="12"/>
  <c r="K51" i="12" s="1"/>
  <c r="O51" i="12"/>
  <c r="P51" i="12"/>
  <c r="B52" i="12"/>
  <c r="D52" i="12"/>
  <c r="F52" i="12"/>
  <c r="J52" i="12" s="1"/>
  <c r="O52" i="12"/>
  <c r="P52" i="12"/>
  <c r="B53" i="12"/>
  <c r="D53" i="12"/>
  <c r="F53" i="12"/>
  <c r="I53" i="12" s="1"/>
  <c r="K53" i="12"/>
  <c r="O53" i="12"/>
  <c r="P53" i="12"/>
  <c r="B54" i="12"/>
  <c r="D54" i="12"/>
  <c r="F54" i="12"/>
  <c r="J54" i="12" s="1"/>
  <c r="K54" i="12"/>
  <c r="L54" i="12"/>
  <c r="O54" i="12"/>
  <c r="P54" i="12"/>
  <c r="B55" i="12"/>
  <c r="D55" i="12"/>
  <c r="F55" i="12"/>
  <c r="I55" i="12" s="1"/>
  <c r="J55" i="12"/>
  <c r="K55" i="12"/>
  <c r="O55" i="12"/>
  <c r="P55" i="12"/>
  <c r="B56" i="12"/>
  <c r="D56" i="12"/>
  <c r="F56" i="12"/>
  <c r="J56" i="12" s="1"/>
  <c r="I56" i="12"/>
  <c r="K56" i="12"/>
  <c r="L56" i="12"/>
  <c r="O56" i="12"/>
  <c r="P56" i="12"/>
  <c r="B57" i="12"/>
  <c r="D57" i="12"/>
  <c r="F57" i="12"/>
  <c r="I57" i="12"/>
  <c r="J57" i="12"/>
  <c r="K57" i="12"/>
  <c r="O57" i="12"/>
  <c r="P57" i="12"/>
  <c r="B58" i="12"/>
  <c r="D58" i="12"/>
  <c r="F58" i="12"/>
  <c r="J58" i="12" s="1"/>
  <c r="H58" i="12"/>
  <c r="I58" i="12"/>
  <c r="K58" i="12"/>
  <c r="L58" i="12"/>
  <c r="O58" i="12"/>
  <c r="P58" i="12"/>
  <c r="B59" i="12"/>
  <c r="D59" i="12"/>
  <c r="F59" i="12"/>
  <c r="K59" i="12" s="1"/>
  <c r="O59" i="12"/>
  <c r="P59" i="12"/>
  <c r="B60" i="12"/>
  <c r="D60" i="12"/>
  <c r="F60" i="12"/>
  <c r="J60" i="12" s="1"/>
  <c r="O60" i="12"/>
  <c r="P60" i="12"/>
  <c r="B61" i="12"/>
  <c r="D61" i="12"/>
  <c r="F61" i="12"/>
  <c r="I61" i="12" s="1"/>
  <c r="K61" i="12"/>
  <c r="O61" i="12"/>
  <c r="P61" i="12"/>
  <c r="B62" i="12"/>
  <c r="D62" i="12"/>
  <c r="F62" i="12"/>
  <c r="J62" i="12" s="1"/>
  <c r="K62" i="12"/>
  <c r="L62" i="12"/>
  <c r="O62" i="12"/>
  <c r="P62" i="12"/>
  <c r="B63" i="12"/>
  <c r="D63" i="12"/>
  <c r="F63" i="12"/>
  <c r="H63" i="12" s="1"/>
  <c r="J63" i="12"/>
  <c r="K63" i="12"/>
  <c r="L63" i="12"/>
  <c r="O63" i="12"/>
  <c r="P63" i="12"/>
  <c r="B64" i="12"/>
  <c r="D64" i="12"/>
  <c r="F64" i="12"/>
  <c r="H64" i="12"/>
  <c r="I64" i="12"/>
  <c r="J64" i="12"/>
  <c r="K64" i="12"/>
  <c r="L64" i="12"/>
  <c r="O64" i="12"/>
  <c r="P64" i="12"/>
  <c r="B65" i="12"/>
  <c r="D65" i="12"/>
  <c r="F65" i="12"/>
  <c r="H65" i="12" s="1"/>
  <c r="J65" i="12"/>
  <c r="K65" i="12"/>
  <c r="O65" i="12"/>
  <c r="P65" i="12"/>
  <c r="B66" i="12"/>
  <c r="D66" i="12"/>
  <c r="F66" i="12"/>
  <c r="H66" i="12"/>
  <c r="I66" i="12"/>
  <c r="J66" i="12"/>
  <c r="K66" i="12"/>
  <c r="L66" i="12"/>
  <c r="O66" i="12"/>
  <c r="P66" i="12"/>
  <c r="B67" i="12"/>
  <c r="D67" i="12"/>
  <c r="F67" i="12"/>
  <c r="H67" i="12" s="1"/>
  <c r="J67" i="12"/>
  <c r="K67" i="12"/>
  <c r="O67" i="12"/>
  <c r="P67" i="12"/>
  <c r="B68" i="12"/>
  <c r="D68" i="12"/>
  <c r="F68" i="12"/>
  <c r="H68" i="12"/>
  <c r="I68" i="12"/>
  <c r="J68" i="12"/>
  <c r="K68" i="12"/>
  <c r="L68" i="12"/>
  <c r="O68" i="12"/>
  <c r="P68" i="12"/>
  <c r="B69" i="12"/>
  <c r="D69" i="12"/>
  <c r="F69" i="12"/>
  <c r="H69" i="12" s="1"/>
  <c r="J69" i="12"/>
  <c r="K69" i="12"/>
  <c r="O69" i="12"/>
  <c r="P69" i="12"/>
  <c r="B70" i="12"/>
  <c r="D70" i="12"/>
  <c r="F70" i="12"/>
  <c r="H70" i="12"/>
  <c r="I70" i="12"/>
  <c r="J70" i="12"/>
  <c r="K70" i="12"/>
  <c r="L70" i="12"/>
  <c r="O70" i="12"/>
  <c r="P70" i="12"/>
  <c r="B71" i="12"/>
  <c r="D71" i="12"/>
  <c r="F71" i="12"/>
  <c r="H71" i="12" s="1"/>
  <c r="J71" i="12"/>
  <c r="K71" i="12"/>
  <c r="O71" i="12"/>
  <c r="P71" i="12"/>
  <c r="B72" i="12"/>
  <c r="D72" i="12"/>
  <c r="F72" i="12"/>
  <c r="H72" i="12"/>
  <c r="I72" i="12"/>
  <c r="J72" i="12"/>
  <c r="K72" i="12"/>
  <c r="L72" i="12"/>
  <c r="O72" i="12"/>
  <c r="P72" i="12"/>
  <c r="B73" i="12"/>
  <c r="D73" i="12"/>
  <c r="F73" i="12"/>
  <c r="H73" i="12" s="1"/>
  <c r="J73" i="12"/>
  <c r="K73" i="12"/>
  <c r="O73" i="12"/>
  <c r="P73" i="12"/>
  <c r="B74" i="12"/>
  <c r="D74" i="12"/>
  <c r="F74" i="12"/>
  <c r="H74" i="12"/>
  <c r="I74" i="12"/>
  <c r="J74" i="12"/>
  <c r="K74" i="12"/>
  <c r="L74" i="12"/>
  <c r="O74" i="12"/>
  <c r="P74" i="12"/>
  <c r="B75" i="12"/>
  <c r="D75" i="12"/>
  <c r="F75" i="12"/>
  <c r="H75" i="12" s="1"/>
  <c r="J75" i="12"/>
  <c r="K75" i="12"/>
  <c r="O75" i="12"/>
  <c r="P75" i="12"/>
  <c r="B76" i="12"/>
  <c r="D76" i="12"/>
  <c r="F76" i="12"/>
  <c r="H76" i="12"/>
  <c r="I76" i="12"/>
  <c r="J76" i="12"/>
  <c r="K76" i="12"/>
  <c r="L76" i="12"/>
  <c r="O76" i="12"/>
  <c r="P76" i="12"/>
  <c r="B77" i="12"/>
  <c r="D77" i="12"/>
  <c r="F77" i="12"/>
  <c r="H77" i="12" s="1"/>
  <c r="J77" i="12"/>
  <c r="K77" i="12"/>
  <c r="O77" i="12"/>
  <c r="P77" i="12"/>
  <c r="B78" i="12"/>
  <c r="D78" i="12"/>
  <c r="F78" i="12"/>
  <c r="H78" i="12"/>
  <c r="I78" i="12"/>
  <c r="J78" i="12"/>
  <c r="K78" i="12"/>
  <c r="L78" i="12"/>
  <c r="O78" i="12"/>
  <c r="P78" i="12"/>
  <c r="B79" i="12"/>
  <c r="D79" i="12"/>
  <c r="F79" i="12"/>
  <c r="H79" i="12" s="1"/>
  <c r="J79" i="12"/>
  <c r="K79" i="12"/>
  <c r="O79" i="12"/>
  <c r="P79" i="12"/>
  <c r="B80" i="12"/>
  <c r="D80" i="12"/>
  <c r="F80" i="12"/>
  <c r="H80" i="12"/>
  <c r="I80" i="12"/>
  <c r="J80" i="12"/>
  <c r="K80" i="12"/>
  <c r="L80" i="12"/>
  <c r="O80" i="12"/>
  <c r="P80" i="12"/>
  <c r="B81" i="12"/>
  <c r="D81" i="12"/>
  <c r="F81" i="12"/>
  <c r="H81" i="12" s="1"/>
  <c r="J81" i="12"/>
  <c r="K81" i="12"/>
  <c r="O81" i="12"/>
  <c r="P81" i="12"/>
  <c r="B82" i="12"/>
  <c r="D82" i="12"/>
  <c r="F82" i="12"/>
  <c r="H82" i="12"/>
  <c r="I82" i="12"/>
  <c r="J82" i="12"/>
  <c r="K82" i="12"/>
  <c r="L82" i="12"/>
  <c r="O82" i="12"/>
  <c r="P82" i="12"/>
  <c r="B83" i="12"/>
  <c r="D83" i="12"/>
  <c r="F83" i="12"/>
  <c r="H83" i="12" s="1"/>
  <c r="J83" i="12"/>
  <c r="K83" i="12"/>
  <c r="O83" i="12"/>
  <c r="P83" i="12"/>
  <c r="B84" i="12"/>
  <c r="D84" i="12"/>
  <c r="F84" i="12"/>
  <c r="H84" i="12"/>
  <c r="I84" i="12"/>
  <c r="J84" i="12"/>
  <c r="K84" i="12"/>
  <c r="L84" i="12"/>
  <c r="O84" i="12"/>
  <c r="P84" i="12"/>
  <c r="B85" i="12"/>
  <c r="D85" i="12"/>
  <c r="F85" i="12"/>
  <c r="H85" i="12" s="1"/>
  <c r="J85" i="12"/>
  <c r="K85" i="12"/>
  <c r="O85" i="12"/>
  <c r="P85" i="12"/>
  <c r="B86" i="12"/>
  <c r="D86" i="12"/>
  <c r="F86" i="12"/>
  <c r="H86" i="12"/>
  <c r="I86" i="12"/>
  <c r="J86" i="12"/>
  <c r="K86" i="12"/>
  <c r="L86" i="12"/>
  <c r="O86" i="12"/>
  <c r="P86" i="12"/>
  <c r="B87" i="12"/>
  <c r="D87" i="12"/>
  <c r="F87" i="12"/>
  <c r="H87" i="12" s="1"/>
  <c r="J87" i="12"/>
  <c r="K87" i="12"/>
  <c r="O87" i="12"/>
  <c r="P87" i="12"/>
  <c r="B88" i="12"/>
  <c r="D88" i="12"/>
  <c r="F88" i="12"/>
  <c r="H88" i="12"/>
  <c r="I88" i="12"/>
  <c r="J88" i="12"/>
  <c r="K88" i="12"/>
  <c r="L88" i="12"/>
  <c r="O88" i="12"/>
  <c r="P88" i="12"/>
  <c r="B89" i="12"/>
  <c r="D89" i="12"/>
  <c r="F89" i="12"/>
  <c r="H89" i="12" s="1"/>
  <c r="J89" i="12"/>
  <c r="K89" i="12"/>
  <c r="O89" i="12"/>
  <c r="P89" i="12"/>
  <c r="B90" i="12"/>
  <c r="D90" i="12"/>
  <c r="F90" i="12"/>
  <c r="H90" i="12"/>
  <c r="I90" i="12"/>
  <c r="J90" i="12"/>
  <c r="K90" i="12"/>
  <c r="L90" i="12"/>
  <c r="O90" i="12"/>
  <c r="P90" i="12"/>
  <c r="B91" i="12"/>
  <c r="D91" i="12"/>
  <c r="F91" i="12"/>
  <c r="H91" i="12" s="1"/>
  <c r="J91" i="12"/>
  <c r="K91" i="12"/>
  <c r="O91" i="12"/>
  <c r="P91" i="12"/>
  <c r="B92" i="12"/>
  <c r="D92" i="12"/>
  <c r="F92" i="12"/>
  <c r="H92" i="12"/>
  <c r="I92" i="12"/>
  <c r="J92" i="12"/>
  <c r="K92" i="12"/>
  <c r="L92" i="12"/>
  <c r="O92" i="12"/>
  <c r="P92" i="12"/>
  <c r="B93" i="12"/>
  <c r="D93" i="12"/>
  <c r="F93" i="12"/>
  <c r="H93" i="12" s="1"/>
  <c r="J93" i="12"/>
  <c r="K93" i="12"/>
  <c r="O93" i="12"/>
  <c r="P93" i="12"/>
  <c r="B94" i="12"/>
  <c r="D94" i="12"/>
  <c r="F94" i="12"/>
  <c r="H94" i="12"/>
  <c r="I94" i="12"/>
  <c r="J94" i="12"/>
  <c r="K94" i="12"/>
  <c r="L94" i="12"/>
  <c r="O94" i="12"/>
  <c r="P94" i="12"/>
  <c r="B95" i="12"/>
  <c r="D95" i="12"/>
  <c r="F95" i="12"/>
  <c r="H95" i="12" s="1"/>
  <c r="J95" i="12"/>
  <c r="K95" i="12"/>
  <c r="O95" i="12"/>
  <c r="P95" i="12"/>
  <c r="B96" i="12"/>
  <c r="D96" i="12"/>
  <c r="F96" i="12"/>
  <c r="H96" i="12"/>
  <c r="I96" i="12"/>
  <c r="J96" i="12"/>
  <c r="K96" i="12"/>
  <c r="L96" i="12"/>
  <c r="O96" i="12"/>
  <c r="P96" i="12"/>
  <c r="B97" i="12"/>
  <c r="D97" i="12"/>
  <c r="F97" i="12"/>
  <c r="H97" i="12" s="1"/>
  <c r="J97" i="12"/>
  <c r="K97" i="12"/>
  <c r="O97" i="12"/>
  <c r="P97" i="12"/>
  <c r="B98" i="12"/>
  <c r="D98" i="12"/>
  <c r="F98" i="12"/>
  <c r="H98" i="12"/>
  <c r="I98" i="12"/>
  <c r="J98" i="12"/>
  <c r="K98" i="12"/>
  <c r="L98" i="12"/>
  <c r="O98" i="12"/>
  <c r="P98" i="12"/>
  <c r="B99" i="12"/>
  <c r="D99" i="12"/>
  <c r="F99" i="12"/>
  <c r="H99" i="12" s="1"/>
  <c r="J99" i="12"/>
  <c r="K99" i="12"/>
  <c r="O99" i="12"/>
  <c r="P99" i="12"/>
  <c r="B100" i="12"/>
  <c r="D100" i="12"/>
  <c r="F100" i="12"/>
  <c r="H100" i="12"/>
  <c r="I100" i="12"/>
  <c r="J100" i="12"/>
  <c r="K100" i="12"/>
  <c r="L100" i="12"/>
  <c r="O100" i="12"/>
  <c r="P100" i="12"/>
  <c r="B101" i="12"/>
  <c r="D101" i="12"/>
  <c r="F101" i="12"/>
  <c r="H101" i="12" s="1"/>
  <c r="J101" i="12"/>
  <c r="K101" i="12"/>
  <c r="O101" i="12"/>
  <c r="P101" i="12"/>
  <c r="L8" i="12" l="1"/>
  <c r="K12" i="12"/>
  <c r="P12" i="12" s="1"/>
  <c r="I12" i="12"/>
  <c r="H12" i="12"/>
  <c r="K8" i="12"/>
  <c r="P8" i="12" s="1"/>
  <c r="I8" i="12"/>
  <c r="H8" i="12"/>
  <c r="I101" i="12"/>
  <c r="I99" i="12"/>
  <c r="I97" i="12"/>
  <c r="I95" i="12"/>
  <c r="I93" i="12"/>
  <c r="I91" i="12"/>
  <c r="I89" i="12"/>
  <c r="I87" i="12"/>
  <c r="I85" i="12"/>
  <c r="I83" i="12"/>
  <c r="I81" i="12"/>
  <c r="I79" i="12"/>
  <c r="I77" i="12"/>
  <c r="I75" i="12"/>
  <c r="I73" i="12"/>
  <c r="I71" i="12"/>
  <c r="I69" i="12"/>
  <c r="I67" i="12"/>
  <c r="I65" i="12"/>
  <c r="I63" i="12"/>
  <c r="I62" i="12"/>
  <c r="J61" i="12"/>
  <c r="K60" i="12"/>
  <c r="H57" i="12"/>
  <c r="L57" i="12"/>
  <c r="H56" i="12"/>
  <c r="I54" i="12"/>
  <c r="J53" i="12"/>
  <c r="K52" i="12"/>
  <c r="H49" i="12"/>
  <c r="L49" i="12"/>
  <c r="H48" i="12"/>
  <c r="I46" i="12"/>
  <c r="J45" i="12"/>
  <c r="K43" i="12"/>
  <c r="K41" i="12"/>
  <c r="L60" i="12"/>
  <c r="H59" i="12"/>
  <c r="L59" i="12"/>
  <c r="L52" i="12"/>
  <c r="H51" i="12"/>
  <c r="L51" i="12"/>
  <c r="L101" i="12"/>
  <c r="L99" i="12"/>
  <c r="L97" i="12"/>
  <c r="L95" i="12"/>
  <c r="L93" i="12"/>
  <c r="L91" i="12"/>
  <c r="L89" i="12"/>
  <c r="L87" i="12"/>
  <c r="L85" i="12"/>
  <c r="L83" i="12"/>
  <c r="L81" i="12"/>
  <c r="L79" i="12"/>
  <c r="L77" i="12"/>
  <c r="L75" i="12"/>
  <c r="L73" i="12"/>
  <c r="L71" i="12"/>
  <c r="L69" i="12"/>
  <c r="L67" i="12"/>
  <c r="L65" i="12"/>
  <c r="H62" i="12"/>
  <c r="I60" i="12"/>
  <c r="J59" i="12"/>
  <c r="H55" i="12"/>
  <c r="L55" i="12"/>
  <c r="H54" i="12"/>
  <c r="I52" i="12"/>
  <c r="J51" i="12"/>
  <c r="H47" i="12"/>
  <c r="L47" i="12"/>
  <c r="H46" i="12"/>
  <c r="H61" i="12"/>
  <c r="L61" i="12"/>
  <c r="H60" i="12"/>
  <c r="I59" i="12"/>
  <c r="H53" i="12"/>
  <c r="L53" i="12"/>
  <c r="H52" i="12"/>
  <c r="I51" i="12"/>
  <c r="H45" i="12"/>
  <c r="L45" i="12"/>
  <c r="H43" i="12"/>
  <c r="L43" i="12"/>
  <c r="I43" i="12"/>
  <c r="H41" i="12"/>
  <c r="L41" i="12"/>
  <c r="I41" i="12"/>
  <c r="I39" i="12"/>
  <c r="I37" i="12"/>
  <c r="I35" i="12"/>
  <c r="I33" i="12"/>
  <c r="I31" i="12"/>
  <c r="I29" i="12"/>
  <c r="I27" i="12"/>
  <c r="I25" i="12"/>
  <c r="I23" i="12"/>
  <c r="I21" i="12"/>
  <c r="I19" i="12"/>
  <c r="I17" i="12"/>
  <c r="I15" i="12"/>
  <c r="I13" i="12"/>
  <c r="I11" i="12"/>
  <c r="I9" i="12"/>
  <c r="I7" i="12"/>
  <c r="L39" i="12"/>
  <c r="L37" i="12"/>
  <c r="L35" i="12"/>
  <c r="L33" i="12"/>
  <c r="L31" i="12"/>
  <c r="L29" i="12"/>
  <c r="L27" i="12"/>
  <c r="L25" i="12"/>
  <c r="L23" i="12"/>
  <c r="L21" i="12"/>
  <c r="L19" i="12"/>
  <c r="L17" i="12"/>
  <c r="L15" i="12"/>
  <c r="L13" i="12"/>
  <c r="L11" i="12"/>
  <c r="L9" i="12"/>
  <c r="L7" i="12"/>
  <c r="F19" i="9"/>
  <c r="E42" i="9" l="1"/>
  <c r="E43" i="9"/>
  <c r="E44" i="9"/>
  <c r="E45" i="9"/>
  <c r="E46" i="9"/>
  <c r="E47" i="9"/>
  <c r="E48" i="9"/>
  <c r="E49" i="9"/>
  <c r="E50" i="9"/>
  <c r="E51" i="9"/>
  <c r="E52" i="9"/>
  <c r="E53" i="9"/>
  <c r="E54" i="9"/>
  <c r="E55" i="9"/>
  <c r="E56" i="9"/>
  <c r="E57" i="9"/>
  <c r="E58" i="9"/>
  <c r="E59" i="9"/>
  <c r="E60" i="9"/>
  <c r="E61" i="9"/>
  <c r="E62" i="9"/>
  <c r="E63" i="9"/>
  <c r="E64" i="9"/>
  <c r="E65" i="9"/>
  <c r="E66" i="9"/>
  <c r="E67" i="9"/>
  <c r="E68" i="9"/>
  <c r="D42" i="9"/>
  <c r="D43" i="9"/>
  <c r="D44" i="9"/>
  <c r="D45" i="9"/>
  <c r="D46" i="9"/>
  <c r="D47" i="9"/>
  <c r="D48" i="9"/>
  <c r="D49" i="9"/>
  <c r="D50" i="9"/>
  <c r="D51" i="9"/>
  <c r="D52" i="9"/>
  <c r="D53" i="9"/>
  <c r="D54" i="9"/>
  <c r="D55" i="9"/>
  <c r="D56" i="9"/>
  <c r="D57" i="9"/>
  <c r="D58" i="9"/>
  <c r="D59" i="9"/>
  <c r="D60" i="9"/>
  <c r="D61" i="9"/>
  <c r="D62" i="9"/>
  <c r="D63" i="9"/>
  <c r="D64" i="9"/>
  <c r="D65" i="9"/>
  <c r="D66" i="9"/>
  <c r="D67" i="9"/>
  <c r="D68" i="9"/>
  <c r="F5" i="12" l="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5" i="11"/>
  <c r="B2" i="12" l="1"/>
  <c r="B2" i="11"/>
  <c r="I64" i="6" l="1"/>
  <c r="I70" i="6" l="1"/>
  <c r="I69" i="6"/>
  <c r="I68" i="6"/>
  <c r="I67" i="6"/>
  <c r="I66" i="6"/>
  <c r="I65"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E69" i="9" l="1"/>
  <c r="E70" i="9"/>
  <c r="E71" i="9"/>
  <c r="E72" i="9"/>
  <c r="E73" i="9"/>
  <c r="E74" i="9"/>
  <c r="E75" i="9"/>
  <c r="E76" i="9"/>
  <c r="E77" i="9"/>
  <c r="E78" i="9"/>
  <c r="E79" i="9"/>
  <c r="E80" i="9"/>
  <c r="E81" i="9"/>
  <c r="D69" i="9"/>
  <c r="D70" i="9"/>
  <c r="D71" i="9"/>
  <c r="D72" i="9"/>
  <c r="D73" i="9"/>
  <c r="D74" i="9"/>
  <c r="D75" i="9"/>
  <c r="D76" i="9"/>
  <c r="D77" i="9"/>
  <c r="D78" i="9"/>
  <c r="D79" i="9"/>
  <c r="D80" i="9"/>
  <c r="D81" i="9"/>
  <c r="E37" i="9"/>
  <c r="E38" i="9"/>
  <c r="E39" i="9"/>
  <c r="E36" i="9"/>
  <c r="D37" i="9"/>
  <c r="D38" i="9"/>
  <c r="D39" i="9"/>
  <c r="D36" i="9"/>
  <c r="O5" i="12"/>
  <c r="J5" i="12"/>
  <c r="I5" i="12"/>
  <c r="L5" i="12"/>
  <c r="B5" i="12"/>
  <c r="I31" i="6"/>
  <c r="K5" i="12" l="1"/>
  <c r="P5" i="12" s="1"/>
  <c r="F18" i="9" s="1"/>
  <c r="H5" i="12"/>
  <c r="B6" i="11"/>
  <c r="I6" i="11"/>
  <c r="O6" i="11"/>
  <c r="B7" i="11"/>
  <c r="J7" i="11"/>
  <c r="O7" i="11"/>
  <c r="B8" i="11"/>
  <c r="J8" i="11"/>
  <c r="O8" i="11"/>
  <c r="B9" i="11"/>
  <c r="D9" i="11"/>
  <c r="J9" i="11"/>
  <c r="O9" i="11"/>
  <c r="B10" i="11"/>
  <c r="D10" i="11"/>
  <c r="J10" i="11"/>
  <c r="H10" i="11"/>
  <c r="K10" i="11"/>
  <c r="L10" i="11"/>
  <c r="O10" i="11"/>
  <c r="P10" i="11"/>
  <c r="B11" i="11"/>
  <c r="D11" i="11"/>
  <c r="J11" i="11"/>
  <c r="O11" i="11"/>
  <c r="P11" i="11"/>
  <c r="B12" i="11"/>
  <c r="J12" i="11"/>
  <c r="O12" i="11"/>
  <c r="B13" i="11"/>
  <c r="D13" i="11"/>
  <c r="J13" i="11"/>
  <c r="O13" i="11"/>
  <c r="P13" i="11"/>
  <c r="B14" i="11"/>
  <c r="D14" i="11"/>
  <c r="J14" i="11"/>
  <c r="H14" i="11"/>
  <c r="O14" i="11"/>
  <c r="P14" i="11"/>
  <c r="B15" i="11"/>
  <c r="D15" i="11"/>
  <c r="J15" i="11"/>
  <c r="O15" i="11"/>
  <c r="P15" i="11"/>
  <c r="B16" i="11"/>
  <c r="D16" i="11"/>
  <c r="J16" i="11"/>
  <c r="H16" i="11"/>
  <c r="I16" i="11"/>
  <c r="L16" i="11"/>
  <c r="O16" i="11"/>
  <c r="P16" i="11"/>
  <c r="B17" i="11"/>
  <c r="D17" i="11"/>
  <c r="K17" i="11"/>
  <c r="O17" i="11"/>
  <c r="P17" i="11"/>
  <c r="B18" i="11"/>
  <c r="D18" i="11"/>
  <c r="J18" i="11"/>
  <c r="H18" i="11"/>
  <c r="I18" i="11"/>
  <c r="L18" i="11"/>
  <c r="O18" i="11"/>
  <c r="P18" i="11"/>
  <c r="B19" i="11"/>
  <c r="D19" i="11"/>
  <c r="K19" i="11"/>
  <c r="J19" i="11"/>
  <c r="O19" i="11"/>
  <c r="P19" i="11"/>
  <c r="B20" i="11"/>
  <c r="D20" i="11"/>
  <c r="J20" i="11"/>
  <c r="K20" i="11"/>
  <c r="L20" i="11"/>
  <c r="O20" i="11"/>
  <c r="P20" i="11"/>
  <c r="B21" i="11"/>
  <c r="D21" i="11"/>
  <c r="J21" i="11"/>
  <c r="O21" i="11"/>
  <c r="P21" i="11"/>
  <c r="B22" i="11"/>
  <c r="D22" i="11"/>
  <c r="I22" i="11"/>
  <c r="H22" i="11"/>
  <c r="K22" i="11"/>
  <c r="L22" i="11"/>
  <c r="O22" i="11"/>
  <c r="P22" i="11"/>
  <c r="B23" i="11"/>
  <c r="D23" i="11"/>
  <c r="J23" i="11"/>
  <c r="O23" i="11"/>
  <c r="P23" i="11"/>
  <c r="B24" i="11"/>
  <c r="D24" i="11"/>
  <c r="I24" i="11"/>
  <c r="H24" i="11"/>
  <c r="K24" i="11"/>
  <c r="L24" i="11"/>
  <c r="O24" i="11"/>
  <c r="P24" i="11"/>
  <c r="B25" i="11"/>
  <c r="D25" i="11"/>
  <c r="O25" i="11"/>
  <c r="P25" i="11"/>
  <c r="B26" i="11"/>
  <c r="D26" i="11"/>
  <c r="J26" i="11"/>
  <c r="I26" i="11"/>
  <c r="L26" i="11"/>
  <c r="O26" i="11"/>
  <c r="P26" i="11"/>
  <c r="B27" i="11"/>
  <c r="D27" i="11"/>
  <c r="J27" i="11"/>
  <c r="O27" i="11"/>
  <c r="P27" i="11"/>
  <c r="B28" i="11"/>
  <c r="D28" i="11"/>
  <c r="I28" i="11"/>
  <c r="O28" i="11"/>
  <c r="P28" i="11"/>
  <c r="B29" i="11"/>
  <c r="D29" i="11"/>
  <c r="J29" i="11"/>
  <c r="O29" i="11"/>
  <c r="P29" i="11"/>
  <c r="B30" i="11"/>
  <c r="D30" i="11"/>
  <c r="H30" i="11"/>
  <c r="K30" i="11"/>
  <c r="O30" i="11"/>
  <c r="P30" i="11"/>
  <c r="B31" i="11"/>
  <c r="D31" i="11"/>
  <c r="J31" i="11"/>
  <c r="O31" i="11"/>
  <c r="P31" i="11"/>
  <c r="B32" i="11"/>
  <c r="D32" i="11"/>
  <c r="H32" i="11"/>
  <c r="K32" i="11"/>
  <c r="O32" i="11"/>
  <c r="P32" i="11"/>
  <c r="B33" i="11"/>
  <c r="D33" i="11"/>
  <c r="O33" i="11"/>
  <c r="P33" i="11"/>
  <c r="B34" i="11"/>
  <c r="D34" i="11"/>
  <c r="I34" i="11"/>
  <c r="H34" i="11"/>
  <c r="L34" i="11"/>
  <c r="O34" i="11"/>
  <c r="P34" i="11"/>
  <c r="B35" i="11"/>
  <c r="D35" i="11"/>
  <c r="J35" i="11"/>
  <c r="K35" i="11"/>
  <c r="O35" i="11"/>
  <c r="P35" i="11"/>
  <c r="B36" i="11"/>
  <c r="D36" i="11"/>
  <c r="H36" i="11"/>
  <c r="O36" i="11"/>
  <c r="P36" i="11"/>
  <c r="B37" i="11"/>
  <c r="D37" i="11"/>
  <c r="J37" i="11"/>
  <c r="K37" i="11"/>
  <c r="O37" i="11"/>
  <c r="P37" i="11"/>
  <c r="B38" i="11"/>
  <c r="D38" i="11"/>
  <c r="H38" i="11"/>
  <c r="I38" i="11"/>
  <c r="J38" i="11"/>
  <c r="K38" i="11"/>
  <c r="L38" i="11"/>
  <c r="O38" i="11"/>
  <c r="P38" i="11"/>
  <c r="B39" i="11"/>
  <c r="D39" i="11"/>
  <c r="J39" i="11"/>
  <c r="O39" i="11"/>
  <c r="P39" i="11"/>
  <c r="B40" i="11"/>
  <c r="D40" i="11"/>
  <c r="H40" i="11"/>
  <c r="I40" i="11"/>
  <c r="J40" i="11"/>
  <c r="K40" i="11"/>
  <c r="L40" i="11"/>
  <c r="O40" i="11"/>
  <c r="P40" i="11"/>
  <c r="B41" i="11"/>
  <c r="D41" i="11"/>
  <c r="K41" i="11"/>
  <c r="O41" i="11"/>
  <c r="P41" i="11"/>
  <c r="B42" i="11"/>
  <c r="D42" i="11"/>
  <c r="H42" i="11"/>
  <c r="O42" i="11"/>
  <c r="P42" i="11"/>
  <c r="B43" i="11"/>
  <c r="D43" i="11"/>
  <c r="J43" i="11"/>
  <c r="K43" i="11"/>
  <c r="O43" i="11"/>
  <c r="P43" i="11"/>
  <c r="B44" i="11"/>
  <c r="D44" i="11"/>
  <c r="H44" i="11"/>
  <c r="I44" i="11"/>
  <c r="J44" i="11"/>
  <c r="K44" i="11"/>
  <c r="L44" i="11"/>
  <c r="O44" i="11"/>
  <c r="P44" i="11"/>
  <c r="B45" i="11"/>
  <c r="D45" i="11"/>
  <c r="K45" i="11"/>
  <c r="J45" i="11"/>
  <c r="O45" i="11"/>
  <c r="P45" i="11"/>
  <c r="B46" i="11"/>
  <c r="D46" i="11"/>
  <c r="J46" i="11"/>
  <c r="H46" i="11"/>
  <c r="I46" i="11"/>
  <c r="K46" i="11"/>
  <c r="L46" i="11"/>
  <c r="O46" i="11"/>
  <c r="P46" i="11"/>
  <c r="B47" i="11"/>
  <c r="D47" i="11"/>
  <c r="J47" i="11"/>
  <c r="O47" i="11"/>
  <c r="P47" i="11"/>
  <c r="B48" i="11"/>
  <c r="D48" i="11"/>
  <c r="J48" i="11"/>
  <c r="H48" i="11"/>
  <c r="O48" i="11"/>
  <c r="P48" i="11"/>
  <c r="B49" i="11"/>
  <c r="D49" i="11"/>
  <c r="O49" i="11"/>
  <c r="P49" i="11"/>
  <c r="B50" i="11"/>
  <c r="D50" i="11"/>
  <c r="H50" i="11"/>
  <c r="O50" i="11"/>
  <c r="P50" i="11"/>
  <c r="B51" i="11"/>
  <c r="D51" i="11"/>
  <c r="K51" i="11"/>
  <c r="J51" i="11"/>
  <c r="O51" i="11"/>
  <c r="P51" i="11"/>
  <c r="B52" i="11"/>
  <c r="D52" i="11"/>
  <c r="J52" i="11"/>
  <c r="O52" i="11"/>
  <c r="P52" i="11"/>
  <c r="B53" i="11"/>
  <c r="D53" i="11"/>
  <c r="J53" i="11"/>
  <c r="O53" i="11"/>
  <c r="P53" i="11"/>
  <c r="B54" i="11"/>
  <c r="D54" i="11"/>
  <c r="I54" i="11"/>
  <c r="H54" i="11"/>
  <c r="L54" i="11"/>
  <c r="O54" i="11"/>
  <c r="P54" i="11"/>
  <c r="B55" i="11"/>
  <c r="D55" i="11"/>
  <c r="J55" i="11"/>
  <c r="O55" i="11"/>
  <c r="P55" i="11"/>
  <c r="B56" i="11"/>
  <c r="D56" i="11"/>
  <c r="I56" i="11"/>
  <c r="H56" i="11"/>
  <c r="O56" i="11"/>
  <c r="P56" i="11"/>
  <c r="B57" i="11"/>
  <c r="D57" i="11"/>
  <c r="K57" i="11"/>
  <c r="O57" i="11"/>
  <c r="P57" i="11"/>
  <c r="B58" i="11"/>
  <c r="D58" i="11"/>
  <c r="J58" i="11"/>
  <c r="H58" i="11"/>
  <c r="L58" i="11"/>
  <c r="O58" i="11"/>
  <c r="P58" i="11"/>
  <c r="B59" i="11"/>
  <c r="D59" i="11"/>
  <c r="J59" i="11"/>
  <c r="O59" i="11"/>
  <c r="P59" i="11"/>
  <c r="B60" i="11"/>
  <c r="D60" i="11"/>
  <c r="I60" i="11"/>
  <c r="H60" i="11"/>
  <c r="K60" i="11"/>
  <c r="L60" i="11"/>
  <c r="O60" i="11"/>
  <c r="P60" i="11"/>
  <c r="B61" i="11"/>
  <c r="D61" i="11"/>
  <c r="J61" i="11"/>
  <c r="K61" i="11"/>
  <c r="O61" i="11"/>
  <c r="P61" i="11"/>
  <c r="B62" i="11"/>
  <c r="D62" i="11"/>
  <c r="H62" i="11"/>
  <c r="O62" i="11"/>
  <c r="P62" i="11"/>
  <c r="B63" i="11"/>
  <c r="D63" i="11"/>
  <c r="J63" i="11"/>
  <c r="O63" i="11"/>
  <c r="P63" i="11"/>
  <c r="B64" i="11"/>
  <c r="D64" i="11"/>
  <c r="H64" i="11"/>
  <c r="O64" i="11"/>
  <c r="P64" i="11"/>
  <c r="B65" i="11"/>
  <c r="D65" i="11"/>
  <c r="O65" i="11"/>
  <c r="P65" i="11"/>
  <c r="B66" i="11"/>
  <c r="D66" i="11"/>
  <c r="I66" i="11"/>
  <c r="K66" i="11"/>
  <c r="O66" i="11"/>
  <c r="P66" i="11"/>
  <c r="B67" i="11"/>
  <c r="D67" i="11"/>
  <c r="J67" i="11"/>
  <c r="K67" i="11"/>
  <c r="O67" i="11"/>
  <c r="P67" i="11"/>
  <c r="B68" i="11"/>
  <c r="D68" i="11"/>
  <c r="H68" i="11"/>
  <c r="K68" i="11"/>
  <c r="O68" i="11"/>
  <c r="P68" i="11"/>
  <c r="B69" i="11"/>
  <c r="D69" i="11"/>
  <c r="J69" i="11"/>
  <c r="I69" i="11"/>
  <c r="O69" i="11"/>
  <c r="P69" i="11"/>
  <c r="B70" i="11"/>
  <c r="D70" i="11"/>
  <c r="J70" i="11"/>
  <c r="I70" i="11"/>
  <c r="O70" i="11"/>
  <c r="P70" i="11"/>
  <c r="B71" i="11"/>
  <c r="D71" i="11"/>
  <c r="I71" i="11"/>
  <c r="O71" i="11"/>
  <c r="P71" i="11"/>
  <c r="B72" i="11"/>
  <c r="D72" i="11"/>
  <c r="J72" i="11"/>
  <c r="O72" i="11"/>
  <c r="P72" i="11"/>
  <c r="B73" i="11"/>
  <c r="D73" i="11"/>
  <c r="O73" i="11"/>
  <c r="P73" i="11"/>
  <c r="B74" i="11"/>
  <c r="D74" i="11"/>
  <c r="J74" i="11"/>
  <c r="O74" i="11"/>
  <c r="P74" i="11"/>
  <c r="B75" i="11"/>
  <c r="D75" i="11"/>
  <c r="K75" i="11"/>
  <c r="J75" i="11"/>
  <c r="O75" i="11"/>
  <c r="P75" i="11"/>
  <c r="B76" i="11"/>
  <c r="D76" i="11"/>
  <c r="J76" i="11"/>
  <c r="H76" i="11"/>
  <c r="I76" i="11"/>
  <c r="L76" i="11"/>
  <c r="O76" i="11"/>
  <c r="P76" i="11"/>
  <c r="B77" i="11"/>
  <c r="D77" i="11"/>
  <c r="J77" i="11"/>
  <c r="I77" i="11"/>
  <c r="O77" i="11"/>
  <c r="P77" i="11"/>
  <c r="B78" i="11"/>
  <c r="D78" i="11"/>
  <c r="J78" i="11"/>
  <c r="H78" i="11"/>
  <c r="I78" i="11"/>
  <c r="O78" i="11"/>
  <c r="P78" i="11"/>
  <c r="B79" i="11"/>
  <c r="D79" i="11"/>
  <c r="I79" i="11"/>
  <c r="O79" i="11"/>
  <c r="P79" i="11"/>
  <c r="B80" i="11"/>
  <c r="D80" i="11"/>
  <c r="I80" i="11"/>
  <c r="O80" i="11"/>
  <c r="P80" i="11"/>
  <c r="B81" i="11"/>
  <c r="D81" i="11"/>
  <c r="J81" i="11"/>
  <c r="I81" i="11"/>
  <c r="L81" i="11"/>
  <c r="O81" i="11"/>
  <c r="P81" i="11"/>
  <c r="B82" i="11"/>
  <c r="D82" i="11"/>
  <c r="I82" i="11"/>
  <c r="O82" i="11"/>
  <c r="P82" i="11"/>
  <c r="B83" i="11"/>
  <c r="D83" i="11"/>
  <c r="I83" i="11"/>
  <c r="O83" i="11"/>
  <c r="P83" i="11"/>
  <c r="B84" i="11"/>
  <c r="D84" i="11"/>
  <c r="I84" i="11"/>
  <c r="O84" i="11"/>
  <c r="P84" i="11"/>
  <c r="B85" i="11"/>
  <c r="D85" i="11"/>
  <c r="H85" i="11"/>
  <c r="K85" i="11"/>
  <c r="O85" i="11"/>
  <c r="P85" i="11"/>
  <c r="B86" i="11"/>
  <c r="D86" i="11"/>
  <c r="I86" i="11"/>
  <c r="H86" i="11"/>
  <c r="O86" i="11"/>
  <c r="P86" i="11"/>
  <c r="B87" i="11"/>
  <c r="D87" i="11"/>
  <c r="H87" i="11"/>
  <c r="O87" i="11"/>
  <c r="P87" i="11"/>
  <c r="B88" i="11"/>
  <c r="D88" i="11"/>
  <c r="I88" i="11"/>
  <c r="O88" i="11"/>
  <c r="P88" i="11"/>
  <c r="B89" i="11"/>
  <c r="D89" i="11"/>
  <c r="J89" i="11"/>
  <c r="O89" i="11"/>
  <c r="P89" i="11"/>
  <c r="B90" i="11"/>
  <c r="D90" i="11"/>
  <c r="I90" i="11"/>
  <c r="O90" i="11"/>
  <c r="P90" i="11"/>
  <c r="B91" i="11"/>
  <c r="D91" i="11"/>
  <c r="I91" i="11"/>
  <c r="L91" i="11"/>
  <c r="O91" i="11"/>
  <c r="P91" i="11"/>
  <c r="B92" i="11"/>
  <c r="D92" i="11"/>
  <c r="I92" i="11"/>
  <c r="H92" i="11"/>
  <c r="O92" i="11"/>
  <c r="P92" i="11"/>
  <c r="B93" i="11"/>
  <c r="D93" i="11"/>
  <c r="H93" i="11"/>
  <c r="O93" i="11"/>
  <c r="P93" i="11"/>
  <c r="B94" i="11"/>
  <c r="D94" i="11"/>
  <c r="I94" i="11"/>
  <c r="L94" i="11"/>
  <c r="O94" i="11"/>
  <c r="P94" i="11"/>
  <c r="B95" i="11"/>
  <c r="D95" i="11"/>
  <c r="I95" i="11"/>
  <c r="H95" i="11"/>
  <c r="J95" i="11"/>
  <c r="K95" i="11"/>
  <c r="L95" i="11"/>
  <c r="O95" i="11"/>
  <c r="P95" i="11"/>
  <c r="B96" i="11"/>
  <c r="D96" i="11"/>
  <c r="I96" i="11"/>
  <c r="H96" i="11"/>
  <c r="O96" i="11"/>
  <c r="P96" i="11"/>
  <c r="B97" i="11"/>
  <c r="D97" i="11"/>
  <c r="J97" i="11"/>
  <c r="H97" i="11"/>
  <c r="K97" i="11"/>
  <c r="L97" i="11"/>
  <c r="O97" i="11"/>
  <c r="P97" i="11"/>
  <c r="B98" i="11"/>
  <c r="D98" i="11"/>
  <c r="I98" i="11"/>
  <c r="O98" i="11"/>
  <c r="P98" i="11"/>
  <c r="B99" i="11"/>
  <c r="D99" i="11"/>
  <c r="I99" i="11"/>
  <c r="H99" i="11"/>
  <c r="L99" i="11"/>
  <c r="O99" i="11"/>
  <c r="P99" i="11"/>
  <c r="B100" i="11"/>
  <c r="D100" i="11"/>
  <c r="I100" i="11"/>
  <c r="L100" i="11"/>
  <c r="O100" i="11"/>
  <c r="P100" i="11"/>
  <c r="B101" i="11"/>
  <c r="D101" i="11"/>
  <c r="H101" i="11"/>
  <c r="K101" i="11"/>
  <c r="O101" i="11"/>
  <c r="P101" i="11"/>
  <c r="H5" i="11"/>
  <c r="A99" i="6"/>
  <c r="A98" i="6"/>
  <c r="A97" i="6"/>
  <c r="A96" i="6"/>
  <c r="B5" i="11"/>
  <c r="O5" i="11"/>
  <c r="D7" i="11" l="1"/>
  <c r="D12" i="11"/>
  <c r="D8" i="11"/>
  <c r="D6" i="11"/>
  <c r="D5" i="11"/>
  <c r="D5" i="12"/>
  <c r="P3" i="12"/>
  <c r="H6" i="11"/>
  <c r="K11" i="11"/>
  <c r="I10" i="11"/>
  <c r="K7" i="11"/>
  <c r="P7" i="11" s="1"/>
  <c r="L89" i="11"/>
  <c r="K50" i="11"/>
  <c r="H100" i="11"/>
  <c r="I97" i="11"/>
  <c r="H94" i="11"/>
  <c r="L92" i="11"/>
  <c r="H91" i="11"/>
  <c r="K89" i="11"/>
  <c r="H88" i="11"/>
  <c r="J87" i="11"/>
  <c r="L86" i="11"/>
  <c r="L83" i="11"/>
  <c r="H81" i="11"/>
  <c r="I75" i="11"/>
  <c r="H72" i="11"/>
  <c r="H70" i="11"/>
  <c r="H66" i="11"/>
  <c r="K52" i="11"/>
  <c r="J50" i="11"/>
  <c r="L28" i="11"/>
  <c r="H26" i="11"/>
  <c r="I20" i="11"/>
  <c r="K87" i="11"/>
  <c r="I89" i="11"/>
  <c r="I87" i="11"/>
  <c r="L84" i="11"/>
  <c r="K83" i="11"/>
  <c r="K58" i="11"/>
  <c r="I52" i="11"/>
  <c r="I50" i="11"/>
  <c r="L48" i="11"/>
  <c r="K29" i="11"/>
  <c r="K28" i="11"/>
  <c r="H20" i="11"/>
  <c r="J17" i="11"/>
  <c r="L52" i="11"/>
  <c r="K93" i="11"/>
  <c r="H89" i="11"/>
  <c r="L87" i="11"/>
  <c r="H84" i="11"/>
  <c r="H83" i="11"/>
  <c r="K81" i="11"/>
  <c r="H80" i="11"/>
  <c r="L66" i="11"/>
  <c r="K62" i="11"/>
  <c r="I58" i="11"/>
  <c r="L56" i="11"/>
  <c r="H52" i="11"/>
  <c r="L50" i="11"/>
  <c r="I48" i="11"/>
  <c r="K42" i="11"/>
  <c r="K36" i="11"/>
  <c r="H28" i="11"/>
  <c r="K26" i="11"/>
  <c r="K13" i="11"/>
  <c r="J36" i="11"/>
  <c r="K8" i="11"/>
  <c r="P8" i="11" s="1"/>
  <c r="K64" i="11"/>
  <c r="K99" i="11"/>
  <c r="K91" i="11"/>
  <c r="J85" i="11"/>
  <c r="J68" i="11"/>
  <c r="J64" i="11"/>
  <c r="K56" i="11"/>
  <c r="K54" i="11"/>
  <c r="J30" i="11"/>
  <c r="L14" i="11"/>
  <c r="I101" i="11"/>
  <c r="I93" i="11"/>
  <c r="J83" i="11"/>
  <c r="L82" i="11"/>
  <c r="I68" i="11"/>
  <c r="I64" i="11"/>
  <c r="J60" i="11"/>
  <c r="K59" i="11"/>
  <c r="J56" i="11"/>
  <c r="K48" i="11"/>
  <c r="I42" i="11"/>
  <c r="I36" i="11"/>
  <c r="J34" i="11"/>
  <c r="I32" i="11"/>
  <c r="I30" i="11"/>
  <c r="J28" i="11"/>
  <c r="K27" i="11"/>
  <c r="J24" i="11"/>
  <c r="J22" i="11"/>
  <c r="K21" i="11"/>
  <c r="K14" i="11"/>
  <c r="I8" i="11"/>
  <c r="L8" i="11"/>
  <c r="J101" i="11"/>
  <c r="J93" i="11"/>
  <c r="J62" i="11"/>
  <c r="J42" i="11"/>
  <c r="K34" i="11"/>
  <c r="J32" i="11"/>
  <c r="J99" i="11"/>
  <c r="L98" i="11"/>
  <c r="J91" i="11"/>
  <c r="L90" i="11"/>
  <c r="I85" i="11"/>
  <c r="J66" i="11"/>
  <c r="I62" i="11"/>
  <c r="J54" i="11"/>
  <c r="K53" i="11"/>
  <c r="L101" i="11"/>
  <c r="H98" i="11"/>
  <c r="L96" i="11"/>
  <c r="L93" i="11"/>
  <c r="H90" i="11"/>
  <c r="L88" i="11"/>
  <c r="L85" i="11"/>
  <c r="H82" i="11"/>
  <c r="L80" i="11"/>
  <c r="K76" i="11"/>
  <c r="L68" i="11"/>
  <c r="L64" i="11"/>
  <c r="L62" i="11"/>
  <c r="L42" i="11"/>
  <c r="L36" i="11"/>
  <c r="L32" i="11"/>
  <c r="L30" i="11"/>
  <c r="K18" i="11"/>
  <c r="K16" i="11"/>
  <c r="K15" i="11"/>
  <c r="I14" i="11"/>
  <c r="H12" i="11"/>
  <c r="H8" i="11"/>
  <c r="L6" i="11"/>
  <c r="J6" i="11"/>
  <c r="K6" i="11"/>
  <c r="P6" i="11" s="1"/>
  <c r="K12" i="11"/>
  <c r="P12" i="11" s="1"/>
  <c r="L12" i="11"/>
  <c r="I12" i="11"/>
  <c r="K9" i="11"/>
  <c r="P9" i="11" s="1"/>
  <c r="H49" i="11"/>
  <c r="L49" i="11"/>
  <c r="I49" i="11"/>
  <c r="H25" i="11"/>
  <c r="L25" i="11"/>
  <c r="I25" i="11"/>
  <c r="K94" i="11"/>
  <c r="K90" i="11"/>
  <c r="K88" i="11"/>
  <c r="K82" i="11"/>
  <c r="H63" i="11"/>
  <c r="L63" i="11"/>
  <c r="I63" i="11"/>
  <c r="H47" i="11"/>
  <c r="L47" i="11"/>
  <c r="I47" i="11"/>
  <c r="H39" i="11"/>
  <c r="L39" i="11"/>
  <c r="I39" i="11"/>
  <c r="L74" i="11"/>
  <c r="H73" i="11"/>
  <c r="L73" i="11"/>
  <c r="H65" i="11"/>
  <c r="L65" i="11"/>
  <c r="I65" i="11"/>
  <c r="H33" i="11"/>
  <c r="L33" i="11"/>
  <c r="I33" i="11"/>
  <c r="K100" i="11"/>
  <c r="K98" i="11"/>
  <c r="K86" i="11"/>
  <c r="K84" i="11"/>
  <c r="K80" i="11"/>
  <c r="H71" i="11"/>
  <c r="L71" i="11"/>
  <c r="J80" i="11"/>
  <c r="J73" i="11"/>
  <c r="K72" i="11"/>
  <c r="K71" i="11"/>
  <c r="L70" i="11"/>
  <c r="H69" i="11"/>
  <c r="L69" i="11"/>
  <c r="K65" i="11"/>
  <c r="H53" i="11"/>
  <c r="L53" i="11"/>
  <c r="I53" i="11"/>
  <c r="K49" i="11"/>
  <c r="H45" i="11"/>
  <c r="L45" i="11"/>
  <c r="I45" i="11"/>
  <c r="H37" i="11"/>
  <c r="L37" i="11"/>
  <c r="I37" i="11"/>
  <c r="K33" i="11"/>
  <c r="H29" i="11"/>
  <c r="L29" i="11"/>
  <c r="I29" i="11"/>
  <c r="K25" i="11"/>
  <c r="H21" i="11"/>
  <c r="L21" i="11"/>
  <c r="I21" i="11"/>
  <c r="H57" i="11"/>
  <c r="L57" i="11"/>
  <c r="I57" i="11"/>
  <c r="H41" i="11"/>
  <c r="L41" i="11"/>
  <c r="I41" i="11"/>
  <c r="K96" i="11"/>
  <c r="K92" i="11"/>
  <c r="H79" i="11"/>
  <c r="L79" i="11"/>
  <c r="K74" i="11"/>
  <c r="K73" i="11"/>
  <c r="L72" i="11"/>
  <c r="H55" i="11"/>
  <c r="L55" i="11"/>
  <c r="I55" i="11"/>
  <c r="H31" i="11"/>
  <c r="L31" i="11"/>
  <c r="I31" i="11"/>
  <c r="H23" i="11"/>
  <c r="L23" i="11"/>
  <c r="I23" i="11"/>
  <c r="J100" i="11"/>
  <c r="J98" i="11"/>
  <c r="J96" i="11"/>
  <c r="J94" i="11"/>
  <c r="J92" i="11"/>
  <c r="J90" i="11"/>
  <c r="J88" i="11"/>
  <c r="J86" i="11"/>
  <c r="J84" i="11"/>
  <c r="J82" i="11"/>
  <c r="K79" i="11"/>
  <c r="L78" i="11"/>
  <c r="H77" i="11"/>
  <c r="L77" i="11"/>
  <c r="I74" i="11"/>
  <c r="H61" i="11"/>
  <c r="L61" i="11"/>
  <c r="I61" i="11"/>
  <c r="J79" i="11"/>
  <c r="K78" i="11"/>
  <c r="K77" i="11"/>
  <c r="H75" i="11"/>
  <c r="L75" i="11"/>
  <c r="H74" i="11"/>
  <c r="I73" i="11"/>
  <c r="I72" i="11"/>
  <c r="J71" i="11"/>
  <c r="K70" i="11"/>
  <c r="K69" i="11"/>
  <c r="H67" i="11"/>
  <c r="L67" i="11"/>
  <c r="I67" i="11"/>
  <c r="J65" i="11"/>
  <c r="K63" i="11"/>
  <c r="H59" i="11"/>
  <c r="L59" i="11"/>
  <c r="I59" i="11"/>
  <c r="J57" i="11"/>
  <c r="K55" i="11"/>
  <c r="H51" i="11"/>
  <c r="L51" i="11"/>
  <c r="I51" i="11"/>
  <c r="J49" i="11"/>
  <c r="K47" i="11"/>
  <c r="H43" i="11"/>
  <c r="L43" i="11"/>
  <c r="I43" i="11"/>
  <c r="J41" i="11"/>
  <c r="K39" i="11"/>
  <c r="H35" i="11"/>
  <c r="L35" i="11"/>
  <c r="I35" i="11"/>
  <c r="J33" i="11"/>
  <c r="K31" i="11"/>
  <c r="H27" i="11"/>
  <c r="L27" i="11"/>
  <c r="I27" i="11"/>
  <c r="J25" i="11"/>
  <c r="K23" i="11"/>
  <c r="H19" i="11"/>
  <c r="L19" i="11"/>
  <c r="I19" i="11"/>
  <c r="H17" i="11"/>
  <c r="L17" i="11"/>
  <c r="I17" i="11"/>
  <c r="H15" i="11"/>
  <c r="L15" i="11"/>
  <c r="I15" i="11"/>
  <c r="H13" i="11"/>
  <c r="L13" i="11"/>
  <c r="I13" i="11"/>
  <c r="H11" i="11"/>
  <c r="L11" i="11"/>
  <c r="I11" i="11"/>
  <c r="H9" i="11"/>
  <c r="L9" i="11"/>
  <c r="I9" i="11"/>
  <c r="H7" i="11"/>
  <c r="L7" i="11"/>
  <c r="I7" i="11"/>
  <c r="I5" i="11"/>
  <c r="J5" i="11"/>
  <c r="K5" i="11"/>
  <c r="P5" i="11" s="1"/>
  <c r="L5" i="11"/>
  <c r="D28" i="9"/>
  <c r="D31" i="9" s="1"/>
  <c r="D19" i="9"/>
  <c r="F16" i="9" l="1"/>
  <c r="F17" i="9" s="1"/>
  <c r="D30" i="9" s="1"/>
  <c r="P3" i="11"/>
  <c r="F20" i="9" l="1"/>
  <c r="F24" i="9"/>
  <c r="D33" i="9" s="1"/>
  <c r="D16" i="9"/>
  <c r="I74" i="6" l="1"/>
  <c r="I73" i="6"/>
  <c r="I72" i="6"/>
  <c r="I7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D17" i="9" l="1"/>
  <c r="D20" i="9" l="1"/>
  <c r="D32" i="9" s="1"/>
  <c r="D29" i="9"/>
</calcChain>
</file>

<file path=xl/sharedStrings.xml><?xml version="1.0" encoding="utf-8"?>
<sst xmlns="http://schemas.openxmlformats.org/spreadsheetml/2006/main" count="587" uniqueCount="279">
  <si>
    <t>Fonction</t>
  </si>
  <si>
    <t>Produit</t>
  </si>
  <si>
    <t>description</t>
  </si>
  <si>
    <t>ratio par défaut</t>
  </si>
  <si>
    <t>Structure, maçonnerie, gros œuvre, charpente</t>
  </si>
  <si>
    <t>Revêtements de sols et murs, peintures, produits de décoration</t>
  </si>
  <si>
    <t>Menuiseries intérieures et extérieures, fermetures</t>
  </si>
  <si>
    <t>Façades</t>
  </si>
  <si>
    <t>Isolation</t>
  </si>
  <si>
    <t>Couverture, étanchéité</t>
  </si>
  <si>
    <t>Cloisonnement, plafonds suspendus</t>
  </si>
  <si>
    <t>Divers</t>
  </si>
  <si>
    <t>Aménagements extérieurs en bois</t>
  </si>
  <si>
    <t>Charpente traditionnelle en bois reconstitué</t>
  </si>
  <si>
    <t>Charpente industrielle</t>
  </si>
  <si>
    <t>Pan d'ossature bois porteur</t>
  </si>
  <si>
    <t>Ossature poteaux-poutre</t>
  </si>
  <si>
    <t>Aménagements extérieurs</t>
  </si>
  <si>
    <t>Mur en bois massif contrecollé</t>
  </si>
  <si>
    <t>Plancher bois porteur</t>
  </si>
  <si>
    <t>Plancher porteur en bois massif</t>
  </si>
  <si>
    <t>Escalier en bois</t>
  </si>
  <si>
    <t xml:space="preserve"> Lames de platelage extérieur en bois massif, clouées, vissées ou fixées par système invisible sur lambourdes ou solivage porteur bois. Terrasses extérieures en bois massif</t>
  </si>
  <si>
    <t>Charpentes en bois massif ou lamellé-collé en fermes, portiques, y compris pannes et chevrons, ossatures de noues, croupes et autres accidents de toiture</t>
  </si>
  <si>
    <t>Charpentes en fermettes ou poutres en i, y compris entretoises, écharpes, ossatures de noues, croupes et autres accidents de toiture. En cas d’entraits porteurs (combles habitables), la surface des planchers est à compter en sus au titre des planchers bois</t>
  </si>
  <si>
    <t>Ossatures bois porteuses incluant semelles, montants, traverses, écharpes, lisses et voile travaillant</t>
  </si>
  <si>
    <t>Poteaux, poutres et fiches en bois massif ou lamellé-collé de toutes sections pour refends, porches auvents, appentis, balcons, etc.</t>
  </si>
  <si>
    <t>Mur porteur en bois massif plein, y compris lisse basse et chaînage</t>
  </si>
  <si>
    <t xml:space="preserve">Plancher à solivage bois, y compris platelage en parquet de bois lamellé-collé et de bois massif reconstitué dérivés du bois porteurs. Les parquets rapportés sont comptés ailleurs </t>
  </si>
  <si>
    <t>Plancher porteur en bois massif plein. Les parquets rapportés sont comptés ailleurs</t>
  </si>
  <si>
    <t>Escaliers en bois massif, bois lamellé-collé ou bois massif reconstitué et panneaux dérivés du bois de tous types (droit, à quartier tournant, colimaçon, échelle de meunier, etc.), y compris rampes et mains courantes</t>
  </si>
  <si>
    <t>Panneau de paille compressé</t>
  </si>
  <si>
    <t>Plinthes en bois</t>
  </si>
  <si>
    <t>Panneau de paille compressé de toutes dimensions utilisé en mur, cloisons, planchers, plafonds ou toitures</t>
  </si>
  <si>
    <t>Plinthes en bois massif, bois lamellé-collé ou bois massif reconstitué ou dérivés du bois de toutes sections</t>
  </si>
  <si>
    <t>Parquet bois massif</t>
  </si>
  <si>
    <t>Parquet massif pose bois flottant</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</si>
  <si>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</si>
  <si>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</si>
  <si>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</si>
  <si>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</si>
  <si>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</si>
  <si>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</si>
  <si>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code fonction</t>
  </si>
  <si>
    <t>Structure</t>
  </si>
  <si>
    <t>Revêtements</t>
  </si>
  <si>
    <t>Menuiseries</t>
  </si>
  <si>
    <t>Couverture</t>
  </si>
  <si>
    <t>Cloisonnement</t>
  </si>
  <si>
    <t>Aménagement</t>
  </si>
  <si>
    <t>Code</t>
  </si>
  <si>
    <t>Mains courantes</t>
  </si>
  <si>
    <t>Fenêtres, portes-fenêtres en bois</t>
  </si>
  <si>
    <t>Garde-corps en bois</t>
  </si>
  <si>
    <t>Portes extérieures pleines en bois</t>
  </si>
  <si>
    <t>Huisseries en bois</t>
  </si>
  <si>
    <t>Portes intérieures en bois</t>
  </si>
  <si>
    <t>Occultations en bois</t>
  </si>
  <si>
    <t>Ossature et lames de claustras extérieurs brise soleil</t>
  </si>
  <si>
    <t>Sous-face de débord</t>
  </si>
  <si>
    <t>Bardage en lames de bois</t>
  </si>
  <si>
    <t>Bardage en panneaux dérivés du bois</t>
  </si>
  <si>
    <t>Support d’isolation extérieur</t>
  </si>
  <si>
    <t>Couverture à support discontinu</t>
  </si>
  <si>
    <t>Couverture à support continu</t>
  </si>
  <si>
    <t>Ossature bois non porteuse</t>
  </si>
  <si>
    <t>Produits</t>
  </si>
  <si>
    <t>Description</t>
  </si>
  <si>
    <t>Mains courantes en bois, bois massif, bois massif reconstitué ou bois lamellé-collé, ou dérivés du bois de toutes sections</t>
  </si>
  <si>
    <t>Fenêtres, portes-fenêtres, châssis fixes et châssis de toit en bois, éventuellement habillé d’autres matériaux (bois-alu), dont les parties vitrées représentent plus de 50 % de la surface. Comprend les habillages et tapées éventuels</t>
  </si>
  <si>
    <t>Garde-corps en bois à balustres, lisses, croisillons, etc. Les rampes et garde-corps d’escalier sont à reprendre ici</t>
  </si>
  <si>
    <t>Portes d’entrée, de garage ou de service en bois, éventuellement pourvues de parties vitrées représentant moins de 50 % de la surface. Comprend les habillages et tapées éventuels</t>
  </si>
  <si>
    <t>Huisseries en bois pour blocs-portes intérieurs</t>
  </si>
  <si>
    <t>Portes intérieures en bois, pleines ou menuisées, éventuellement vitrées. Les huisseries sont comptées ailleurs</t>
  </si>
  <si>
    <t>Volets en bois pleins ou persiennes, avec ou sans écharpes</t>
  </si>
  <si>
    <t>Ossature de claustra comprenant structure porteuse et lames brises soleil</t>
  </si>
  <si>
    <t>Habillages en sous-face des débords de toits, porches, appentis, réalisés en bois ou panneaux dérivés du bois de toutes épaisseurs, y compris contrelattage</t>
  </si>
  <si>
    <t>Bardages extérieurs en lames de bois massif, bois massif reconstitué, et bois lamellé-collé ou de dérivés du bois horizontales, verticales ou obliques. Toutes épaisseurs, y compris contre-lattage</t>
  </si>
  <si>
    <t>Parement extérieur en panneau dérivé du bois, y compris contrelattage. Le panneau est éventuellement enduit</t>
  </si>
  <si>
    <t>Support d’isolation en bois massif reconstitué et bois lamellé-collé ou de dérives du bois de toutes sections, y compris chevrons</t>
  </si>
  <si>
    <t>Support de couverture en liteaux ou voliges non jointives de toutes sections, y compris planches de rives. Un support est considérée comme discontinu si les espacements représentent plus de 50 % de la surface totale</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</si>
  <si>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</si>
  <si>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Ossature bois pour cloisons, contrecloisons ou isolation par l’extérieur incluant semelles, montants, traverses et lisses</t>
  </si>
  <si>
    <t>Forfait à compter lorsqu’il existe divers ouvrages en bois massif reconstitué et bois lamellé-collé ou de dérives du bois (cache-tuyaux, coffres de volets roulants, coffrages perdus, etc.)</t>
  </si>
  <si>
    <t>Caractéristiques dimensionnelles</t>
  </si>
  <si>
    <t>Ratio par défaut</t>
  </si>
  <si>
    <t>Caractéristique dimensionelle</t>
  </si>
  <si>
    <t>Exprimée en surface nette</t>
  </si>
  <si>
    <t>Exprimée en surface projetée au sol, y compris débords, quelle que soit la pente</t>
  </si>
  <si>
    <t>Exprimée en surface nette après déduction des baies</t>
  </si>
  <si>
    <t>Exprimée en mètres linéaires développés d’éléments verticaux, horizontaux ou obliques</t>
  </si>
  <si>
    <t>Exprimée en surface nette après déduction des trémies</t>
  </si>
  <si>
    <t>Exprimée en produit de la hauteur d’étage en mètres, mesurée de sol fini à sol fini par la largeur d’emmarchement</t>
  </si>
  <si>
    <t>Exprimée en surface des locaux concernés</t>
  </si>
  <si>
    <t>Exprimée en surface de plancher pour une épaisseur minimale de 2 cm</t>
  </si>
  <si>
    <t>Exprimée en surface nette après déduction des baies et des trémies</t>
  </si>
  <si>
    <t>m²</t>
  </si>
  <si>
    <t>ml</t>
  </si>
  <si>
    <r>
      <t>m</t>
    </r>
    <r>
      <rPr>
        <vertAlign val="superscript"/>
        <sz val="10"/>
        <color theme="1"/>
        <rFont val="Calibri"/>
        <family val="2"/>
        <scheme val="minor"/>
      </rPr>
      <t>3</t>
    </r>
  </si>
  <si>
    <t>Exprimée en mètres linéaires de mains courantes</t>
  </si>
  <si>
    <t>Exprimée en surface de tableau</t>
  </si>
  <si>
    <t>Exprimée en mètres linéaires de garde-corps</t>
  </si>
  <si>
    <t>Forfaitisée à l’unité, quelles que soient les dimensions</t>
  </si>
  <si>
    <t>Forfaitisée par vantail, quelles que soient les dimensions</t>
  </si>
  <si>
    <t>Exprimée en surface occultée</t>
  </si>
  <si>
    <t>Exprimée en surface de rampant</t>
  </si>
  <si>
    <t>Exprimée en surface de plancher du bâtiment</t>
  </si>
  <si>
    <t>unité</t>
  </si>
  <si>
    <t>Nom du projet</t>
  </si>
  <si>
    <t>Maître d'ouvrage</t>
  </si>
  <si>
    <t>Architecte Maitre d'œuvre</t>
  </si>
  <si>
    <t>Bureau d'étude thermique</t>
  </si>
  <si>
    <t>Typologie</t>
  </si>
  <si>
    <t>Masse totale de MBS</t>
  </si>
  <si>
    <t>Masse de MBS rapportée à la surface plancher</t>
  </si>
  <si>
    <t>Construction neuve</t>
  </si>
  <si>
    <t>Réhabilitation</t>
  </si>
  <si>
    <t>PROJET</t>
  </si>
  <si>
    <t>Total (kg)</t>
  </si>
  <si>
    <t>Identité du projet</t>
  </si>
  <si>
    <t>Rédacteur</t>
  </si>
  <si>
    <t>Résultats construction neuve</t>
  </si>
  <si>
    <t>Résultats réhabilitation</t>
  </si>
  <si>
    <t>kg/m²</t>
  </si>
  <si>
    <t>Exigences CRST (kg/m² de surface plancher)</t>
  </si>
  <si>
    <t>Synthèse</t>
  </si>
  <si>
    <t>Mixte</t>
  </si>
  <si>
    <t>Surface du projet (m² de surface plancher) neuf</t>
  </si>
  <si>
    <t>Surface du projet (m² de surface plancher) réhab</t>
  </si>
  <si>
    <t>kg</t>
  </si>
  <si>
    <t>Type d'usage principal</t>
  </si>
  <si>
    <t>Industrie, stockage, service de transport</t>
  </si>
  <si>
    <t>Typologie de travaux</t>
  </si>
  <si>
    <t>Autres usages (bâtiment collectif d'habitation, hébergement hôtelier, bureaux, comerces, enseignement, bâtiment agricole, etc…)</t>
  </si>
  <si>
    <t>Notice d'utilisation de la grille d'analyse matériaux biosourcés</t>
  </si>
  <si>
    <t xml:space="preserve">Accédez à </t>
  </si>
  <si>
    <t>pour</t>
  </si>
  <si>
    <t>remplir la fiche d'identité</t>
  </si>
  <si>
    <t>obtenir le résultat en kg/m² de matériaux biosourcés</t>
  </si>
  <si>
    <t>Grille analyse neuf</t>
  </si>
  <si>
    <t xml:space="preserve">si </t>
  </si>
  <si>
    <t>votre bâtiment est neuf</t>
  </si>
  <si>
    <t>votre projet est une extension/surélévation</t>
  </si>
  <si>
    <t>Grille analyse rehab</t>
  </si>
  <si>
    <t>si</t>
  </si>
  <si>
    <t>votre projet est une réhabilitation</t>
  </si>
  <si>
    <t>votre projet est une restructuration</t>
  </si>
  <si>
    <t>En suivant les liens ci-dessous vous pourrez accéder au divers onglets vous permettant de remplir les tableaux</t>
  </si>
  <si>
    <t>1-</t>
  </si>
  <si>
    <t>Renseignez la fiche identité du projet</t>
  </si>
  <si>
    <t>2-</t>
  </si>
  <si>
    <t>Pour obtenir les résultats, vous devez suivre la procédure ci-dessous :</t>
  </si>
  <si>
    <t>Remplissez la grille d'analyse correspondante à votre projet (neuf, réhab) pour un projet mixte, merci de renseigner ce qui concerne le neuf dans la grille correspondante et ce qui concerne la réhab dans la grille correspondante.</t>
  </si>
  <si>
    <t>3-</t>
  </si>
  <si>
    <t>Vérifiez les données renseignées et rendez vous sur la feuille identité du projet pour obtenir les résultats.</t>
  </si>
  <si>
    <t>Au préalable, pensez à bien vous munir des éléments de surfaces, volumes, épaisseurs et autres données nécessaires pour compléter le tableau. Vous retrouverez dans la feuille "table" les divers ratios utilisés pour le calcul des quantités de matériau biosourcé mis en oeuvre dans votre projet</t>
  </si>
  <si>
    <t>Pour intégrer des valeurs réelles dans le calcul à la bplace des ratios proposés, il est possible d'ôter la protection de la feuille de calcul en utilisant le mot de passe : envirobat</t>
  </si>
  <si>
    <t>Fibres de bois vrac (soufflées, insufflées)</t>
  </si>
  <si>
    <t>Rouleaux en fibres de bois (sous-couche phonique)</t>
  </si>
  <si>
    <t>Dalle chaux-liège expansé</t>
  </si>
  <si>
    <t>Ouate de cellulose vrac (soufflé, insufflé, projection humide)</t>
  </si>
  <si>
    <t>Granulés de ouate de cellulose</t>
  </si>
  <si>
    <t>Panneaux de ouate de cellulose</t>
  </si>
  <si>
    <t>Textile recyclé vrac (soufflée, insufflé)</t>
  </si>
  <si>
    <t>Terre-paille banché (torchis allégé)</t>
  </si>
  <si>
    <t>Chènevotte vrac</t>
  </si>
  <si>
    <t>Fibres de chanvre brutes vrac</t>
  </si>
  <si>
    <t>Panneaux de chanvre-ouate</t>
  </si>
  <si>
    <t>Chanvre-coton vrac</t>
  </si>
  <si>
    <t>Chènevotte stabilisée</t>
  </si>
  <si>
    <t>Béton de chanvre (projeté, banché)</t>
  </si>
  <si>
    <t>Blocs de chanvre</t>
  </si>
  <si>
    <t>Murs préfabriqués en béton de chanvre</t>
  </si>
  <si>
    <t>Panneaux isolant à base d’herbe</t>
  </si>
  <si>
    <t>Béton de roseau (projeté, banché)</t>
  </si>
  <si>
    <t>Béton de colza projeté (projeté, banché)</t>
  </si>
  <si>
    <t>Béton de tournesol (projeté, banché)</t>
  </si>
  <si>
    <t>Béton de lavande (projeté, banché)</t>
  </si>
  <si>
    <t>Béton de miscanthus (projeté, banché)</t>
  </si>
  <si>
    <t>Balle de petit épeautre vrac</t>
  </si>
  <si>
    <t>Balle de riz vrac</t>
  </si>
  <si>
    <t>Autres balles de céréales : préciser</t>
  </si>
  <si>
    <t>Isolants en vrac</t>
  </si>
  <si>
    <t>Produits non transformés</t>
  </si>
  <si>
    <t>Panneaux de fibres de bois rigide</t>
  </si>
  <si>
    <t>Panneaux de fibres de bois souple</t>
  </si>
  <si>
    <t>Epaisseur si isolant (cm)</t>
  </si>
  <si>
    <t>quantité (kg)</t>
  </si>
  <si>
    <t>Détail produit</t>
  </si>
  <si>
    <t>Détail produit isolant</t>
  </si>
  <si>
    <t>Liste Isolation</t>
  </si>
  <si>
    <t>Panneaux ou rouleaux d'isolants</t>
  </si>
  <si>
    <t>Laines</t>
  </si>
  <si>
    <t>Vrac</t>
  </si>
  <si>
    <t>Naturel</t>
  </si>
  <si>
    <t>Béton</t>
  </si>
  <si>
    <t>Rouleaux / Panneaux de textile recyclé</t>
  </si>
  <si>
    <t>Rouleaux / Panneaux de chanvre-lin-coton</t>
  </si>
  <si>
    <t>Rouleaux / Panneaux de fibres de lin</t>
  </si>
  <si>
    <t>Rouleaux / Panneaux de laine de mouton</t>
  </si>
  <si>
    <t>Panneau d'isolant pour isolation des murs extérieurs ou des cloisons intérieures.</t>
  </si>
  <si>
    <t>Exprimée en volume d'isolant, le calcul du volume se fait automatiquement, après renseignement d'une épaisseur d'isolant et d'une surface isolée</t>
  </si>
  <si>
    <t>Attention, ne renseigner que les cellules blanches, les cellules colorées sont automatiques</t>
  </si>
  <si>
    <r>
      <t>surface (m²) / volume (m</t>
    </r>
    <r>
      <rPr>
        <b/>
        <vertAlign val="superscript"/>
        <sz val="11"/>
        <color theme="0" tint="-4.9989318521683403E-2"/>
        <rFont val="Calibri"/>
        <family val="2"/>
        <scheme val="minor"/>
      </rPr>
      <t>3)</t>
    </r>
  </si>
  <si>
    <t>Famille de matériau d'isolation</t>
  </si>
  <si>
    <t>Bétons végétaux</t>
  </si>
  <si>
    <t>Enduit fibré végétal</t>
  </si>
  <si>
    <t>Produit d'isolation</t>
  </si>
  <si>
    <t>Surface isolée construction neuve (m²)</t>
  </si>
  <si>
    <t>Enduit de finition composé de fibres végétales associées à un liant.</t>
  </si>
  <si>
    <t>Exprimée en volume d'enduit</t>
  </si>
  <si>
    <t>détails / sources</t>
  </si>
  <si>
    <t>Métisse</t>
  </si>
  <si>
    <t>Gramitherm</t>
  </si>
  <si>
    <t>Corkoco (Amorim)</t>
  </si>
  <si>
    <t>Référence basse issue de L'isolation thermique écologique [Oliva, Courgey, 2011]</t>
  </si>
  <si>
    <t>Isolation phonique pour parquets massifs ou flottants.</t>
  </si>
  <si>
    <t>Panneau d'isolant pour isolation phonique des plafonds, murs et planchers</t>
  </si>
  <si>
    <t>Panneaux de liège expansé (noir)</t>
  </si>
  <si>
    <t>Panneaux de liège expansé (noir) et de fibre de coco</t>
  </si>
  <si>
    <t>Panneaux de liège naturel (beige)</t>
  </si>
  <si>
    <t>Isolation des sous-bassements, des murs, des sols et toitures.</t>
  </si>
  <si>
    <t>Panneau d'isolant pour isolation des murs extérieurs (supports d'enduits ou non).</t>
  </si>
  <si>
    <t>Biofib Chanvre</t>
  </si>
  <si>
    <t>Biofib trio</t>
  </si>
  <si>
    <t>Biofib ouate</t>
  </si>
  <si>
    <t>Rouleaux de chanvre</t>
  </si>
  <si>
    <t>Panneaux de chanvre</t>
  </si>
  <si>
    <t>Rouleau d'isolant pour isolation des murs extérieurs ou des cloisons intérieures.</t>
  </si>
  <si>
    <t>Jetfib natur</t>
  </si>
  <si>
    <t>Balle concept</t>
  </si>
  <si>
    <t>Isolation de caissons préfabriqués, de planchers, des murs et des combles</t>
  </si>
  <si>
    <t>Balvrac (Archibale Isolation)</t>
  </si>
  <si>
    <t>Référence issue de L'isolation thermique écologique [Oliva, Courgey, 2011]</t>
  </si>
  <si>
    <t>Blocs isolants pour isolation des murs extérieurs ou des cloisons intérieures.</t>
  </si>
  <si>
    <t>Mélange de chènevotte et de chaux en isolation des sols</t>
  </si>
  <si>
    <t>Liège expansé (noir) en vrac</t>
  </si>
  <si>
    <t>Liège nature (beige) en vrac</t>
  </si>
  <si>
    <t>Ecopertica</t>
  </si>
  <si>
    <t>Grandes bottes de paille (80x120xL)</t>
  </si>
  <si>
    <t>Petites bottes de paille (≤37x47xL)</t>
  </si>
  <si>
    <t>Selon les rêgles professionnelles la masse volumique doit être comprise entre 80 et 120 kg/m3</t>
  </si>
  <si>
    <t>Selon les rêgles professionnelles la masse volumique doit être comprise entre 80 et 120 kg/m3.</t>
  </si>
  <si>
    <t>Isolation de caissons préfabriqués, des murs, des planchers et des combles</t>
  </si>
  <si>
    <t>Isolation en remplissage de structure, en caissons préfabriqués, en rampants et en combles</t>
  </si>
  <si>
    <t>Le Moniteur, 7 décembre 2017</t>
  </si>
  <si>
    <t>Steicoundefloor</t>
  </si>
  <si>
    <t>Steicoflex 36 ou Pavatex confort 36</t>
  </si>
  <si>
    <t>Base balle de riz</t>
  </si>
  <si>
    <t>Référence basse issue du Guide de bonnes pratiques Terre allégée [ARESO 2018]</t>
  </si>
  <si>
    <t>Isolation des murs extérieurs ou des cloisons intérieures</t>
  </si>
  <si>
    <t>Fiche technique de l'Adil 26, juin 2016</t>
  </si>
  <si>
    <t>Référence basse béton de fibres végétales issue de L'isolation thermique écologique [Oliva, Courgey, 2011]</t>
  </si>
  <si>
    <t>Recommandation Alliance 4</t>
  </si>
  <si>
    <t>Isolation des combles, des rampants et des planchers entre solives</t>
  </si>
  <si>
    <t>Mur préfabriqué</t>
  </si>
  <si>
    <t>Mélange de chènevotte et de chaux en isolation des murs</t>
  </si>
  <si>
    <t>Mélange de fibres et de chaux en isolation des murs</t>
  </si>
  <si>
    <t>Obtention de l'écoconditionnalité CRST</t>
  </si>
  <si>
    <t>Sans objet</t>
  </si>
  <si>
    <t>Exigence FEDER MBS Total</t>
  </si>
  <si>
    <t>Exigence FEDER MBS hors bois d'œuvre</t>
  </si>
  <si>
    <t>Obtention ecocondition FEDER</t>
  </si>
  <si>
    <t>Obtention de l'écocondition FEDER</t>
  </si>
  <si>
    <t>Taux d'incorporation sur la partie neuve</t>
  </si>
  <si>
    <t>Taux d'incorporation sur la partie réhabilitation</t>
  </si>
  <si>
    <t>Taux d'incorporation hors bois d'œuvre ou reconstitué sur la partie réhabilitation</t>
  </si>
  <si>
    <t>Masse de MBS hors bois d'œuvre ou reconstitué rapporté à la surface plancher</t>
  </si>
  <si>
    <t>Objectifs pour l'atteinte de l'écoconditionnalité CRST (kg/m²)</t>
  </si>
  <si>
    <t>Obtention de l'écocondition FEDER (kg/m²)</t>
  </si>
  <si>
    <t>typologie de travaux</t>
  </si>
  <si>
    <t>Neuf</t>
  </si>
  <si>
    <t>Fiche de synthèse</t>
  </si>
  <si>
    <t>Surface isolée réhabilitation (m²)</t>
  </si>
  <si>
    <t xml:space="preserve">Cet outil vous permet d'analyser la quantité de matériaux biosourcés intégrés dans votre projet afin de vérifier s'il satisfait ou non à l'écocondition  </t>
  </si>
  <si>
    <t>« matériaux biosourcés » des contrats régionaux de solidarités territoriales (CRST) et des fonds Européens FEDER.</t>
  </si>
  <si>
    <t>masquée</t>
  </si>
  <si>
    <t>Commentaire libre pour préciser la saisie si besoin (provenance locale des matériaux, filière régionale, etc…)</t>
  </si>
  <si>
    <t>masque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</si>
</sst>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theme="1"/>
      <name val="Calibri"/>
      <family val="2"/>
      <scheme val="minor"/>
    </font>
    <font>
      <vertAlign val="superscript"/>
      <sz val="10"/>
      <color theme="1"/>
      <name val="Calibri"/>
      <family val="2"/>
      <scheme val="minor"/>
    </font>
    <font>
      <b/>
      <sz val="11"/>
      <color theme="0" tint="-4.9989318521683403E-2"/>
      <name val="Calibri"/>
      <family val="2"/>
      <scheme val="minor"/>
    </font>
    <font>
      <sz val="10"/>
      <color rgb="FF00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sz val="18"/>
      <color theme="1"/>
      <name val="Calibri"/>
      <family val="2"/>
      <scheme val="minor"/>
    </font>
    <font>
      <b/>
      <sz val="18"/>
      <color theme="0"/>
      <name val="Calibri"/>
      <family val="2"/>
      <scheme val="minor"/>
    </font>
    <font>
      <sz val="14"/>
      <color theme="1"/>
      <name val="Calibri"/>
      <family val="2"/>
      <scheme val="minor"/>
    </font>
    <font>
      <sz val="14"/>
      <color theme="1"/>
      <name val="Agency FB"/>
      <family val="2"/>
    </font>
    <font>
      <u/>
      <sz val="11"/>
      <color theme="10"/>
      <name val="Calibri"/>
      <family val="2"/>
    </font>
    <font>
      <u/>
      <sz val="14"/>
      <color theme="10"/>
      <name val="Agency FB"/>
      <family val="2"/>
    </font>
    <font>
      <sz val="11"/>
      <color theme="1"/>
      <name val="Agency FB"/>
      <family val="2"/>
    </font>
    <font>
      <b/>
      <sz val="20"/>
      <color theme="1"/>
      <name val="Calibri"/>
      <family val="2"/>
      <scheme val="minor"/>
    </font>
    <font>
      <sz val="10"/>
      <color theme="1"/>
      <name val="Segoe UI"/>
      <family val="2"/>
    </font>
    <font>
      <b/>
      <sz val="16"/>
      <color rgb="FFFF0000"/>
      <name val="Calibri"/>
      <family val="2"/>
      <scheme val="minor"/>
    </font>
    <font>
      <b/>
      <vertAlign val="superscript"/>
      <sz val="11"/>
      <color theme="0" tint="-4.9989318521683403E-2"/>
      <name val="Calibri"/>
      <family val="2"/>
      <scheme val="minor"/>
    </font>
    <font>
      <sz val="11"/>
      <name val="Calibri"/>
      <family val="2"/>
    </font>
    <font>
      <b/>
      <sz val="12"/>
      <color rgb="FFFF0000"/>
      <name val="Calibri"/>
      <family val="2"/>
      <scheme val="minor"/>
    </font>
    <font>
      <b/>
      <sz val="12"/>
      <name val="Calibri"/>
      <family val="2"/>
      <scheme val="minor"/>
    </font>
  </fonts>
  <fills count="8">
    <fill>
      <patternFill patternType="none"/>
    </fill>
    <fill>
      <patternFill patternType="gray125"/>
    </fill>
    <fill>
      <patternFill patternType="solid">
        <fgColor theme="6" tint="-0.249977111117893"/>
        <bgColor indexed="64"/>
      </patternFill>
    </fill>
    <fill>
      <patternFill patternType="solid">
        <fgColor theme="5" tint="0.7999816888943144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74">
    <xf numFmtId="0" fontId="0" fillId="0" borderId="0" xfId="0"/>
    <xf numFmtId="0" fontId="1" fillId="0" borderId="0" xfId="0" applyFont="1" applyAlignment="1">
      <alignment horizontal="left" vertical="center"/>
    </xf>
    <xf numFmtId="0" fontId="1" fillId="0" borderId="0" xfId="0" applyFont="1" applyAlignment="1">
      <alignment wrapText="1"/>
    </xf>
    <xf numFmtId="0" fontId="1" fillId="0" borderId="0" xfId="0" applyFont="1"/>
    <xf numFmtId="0" fontId="1" fillId="0" borderId="0" xfId="0" applyFont="1" applyAlignment="1">
      <alignment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2" xfId="0" applyFont="1" applyBorder="1" applyAlignment="1">
      <alignment horizontal="left" vertical="center"/>
    </xf>
    <xf numFmtId="0" fontId="1" fillId="0" borderId="3"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wrapText="1"/>
    </xf>
    <xf numFmtId="0" fontId="1" fillId="2" borderId="8" xfId="0" applyFont="1" applyFill="1" applyBorder="1" applyAlignment="1">
      <alignment horizontal="left" vertical="center"/>
    </xf>
    <xf numFmtId="0" fontId="1" fillId="2" borderId="9" xfId="0" applyFont="1" applyFill="1" applyBorder="1" applyAlignment="1">
      <alignment vertical="center" wrapText="1"/>
    </xf>
    <xf numFmtId="0" fontId="1" fillId="0" borderId="1" xfId="0" applyFont="1" applyBorder="1" applyAlignment="1">
      <alignment wrapText="1"/>
    </xf>
    <xf numFmtId="0" fontId="1" fillId="0" borderId="12" xfId="0" applyFont="1" applyBorder="1" applyAlignment="1">
      <alignment horizontal="left" vertical="center"/>
    </xf>
    <xf numFmtId="0" fontId="1" fillId="0" borderId="12" xfId="0" applyFont="1" applyBorder="1" applyAlignment="1">
      <alignment vertical="center" wrapText="1"/>
    </xf>
    <xf numFmtId="0" fontId="1" fillId="0" borderId="12" xfId="0" applyFont="1" applyBorder="1" applyAlignment="1">
      <alignment wrapText="1"/>
    </xf>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0" fillId="3" borderId="7" xfId="0" applyFill="1" applyBorder="1" applyAlignment="1" applyProtection="1">
      <alignment vertical="center" wrapText="1"/>
    </xf>
    <xf numFmtId="0" fontId="0" fillId="3" borderId="12" xfId="0" applyFill="1" applyBorder="1" applyAlignment="1" applyProtection="1">
      <alignment vertical="center" wrapText="1"/>
    </xf>
    <xf numFmtId="0" fontId="0" fillId="3" borderId="12" xfId="0" applyFill="1" applyBorder="1" applyAlignment="1" applyProtection="1">
      <alignment horizontal="left" vertical="center" wrapText="1"/>
    </xf>
    <xf numFmtId="0" fontId="0" fillId="0" borderId="6" xfId="0" applyBorder="1" applyAlignment="1" applyProtection="1">
      <alignment vertical="center" wrapText="1"/>
      <protection locked="0"/>
    </xf>
    <xf numFmtId="0" fontId="4" fillId="0" borderId="12" xfId="0" applyFont="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0" fontId="0" fillId="0" borderId="3"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3" xfId="0" applyBorder="1" applyAlignment="1" applyProtection="1">
      <alignment vertical="center" wrapText="1"/>
      <protection locked="0"/>
    </xf>
    <xf numFmtId="0" fontId="10" fillId="0" borderId="0" xfId="0" applyFont="1"/>
    <xf numFmtId="0" fontId="11" fillId="0" borderId="34" xfId="0" applyFont="1" applyBorder="1"/>
    <xf numFmtId="0" fontId="11" fillId="0" borderId="32" xfId="0" applyFont="1" applyBorder="1"/>
    <xf numFmtId="0" fontId="13" fillId="0" borderId="32" xfId="1" applyFont="1" applyBorder="1" applyAlignment="1" applyProtection="1"/>
    <xf numFmtId="0" fontId="14" fillId="0" borderId="33" xfId="0" applyFont="1" applyBorder="1"/>
    <xf numFmtId="0" fontId="11" fillId="0" borderId="13" xfId="0" applyFont="1" applyBorder="1"/>
    <xf numFmtId="0" fontId="11" fillId="0" borderId="0" xfId="0" applyFont="1" applyBorder="1"/>
    <xf numFmtId="0" fontId="14" fillId="0" borderId="41" xfId="0" applyFont="1" applyBorder="1"/>
    <xf numFmtId="0" fontId="11" fillId="0" borderId="40" xfId="0" applyFont="1" applyBorder="1"/>
    <xf numFmtId="0" fontId="11" fillId="0" borderId="42" xfId="0" applyFont="1" applyBorder="1"/>
    <xf numFmtId="0" fontId="14" fillId="0" borderId="39" xfId="0" applyFont="1" applyBorder="1"/>
    <xf numFmtId="0" fontId="11" fillId="0" borderId="33" xfId="0" applyFont="1" applyBorder="1"/>
    <xf numFmtId="0" fontId="11" fillId="0" borderId="41" xfId="0" applyFont="1" applyBorder="1"/>
    <xf numFmtId="0" fontId="11" fillId="0" borderId="39" xfId="0" applyFont="1" applyBorder="1"/>
    <xf numFmtId="0" fontId="0" fillId="0" borderId="0" xfId="0" applyAlignment="1">
      <alignment horizontal="right" vertical="top"/>
    </xf>
    <xf numFmtId="0" fontId="5" fillId="0" borderId="0" xfId="0" applyFont="1"/>
    <xf numFmtId="0" fontId="16" fillId="0" borderId="1" xfId="0" applyFont="1" applyBorder="1" applyAlignment="1">
      <alignment vertical="center"/>
    </xf>
    <xf numFmtId="0" fontId="0" fillId="0" borderId="1" xfId="0" applyBorder="1"/>
    <xf numFmtId="0" fontId="0" fillId="0" borderId="1" xfId="0" applyBorder="1" applyAlignment="1">
      <alignment vertical="center"/>
    </xf>
    <xf numFmtId="0" fontId="4" fillId="3" borderId="12" xfId="0" applyFont="1" applyFill="1" applyBorder="1" applyAlignment="1" applyProtection="1">
      <alignment horizontal="left" vertical="center" wrapText="1"/>
    </xf>
    <xf numFmtId="0" fontId="0" fillId="0" borderId="12" xfId="0" applyFill="1" applyBorder="1" applyAlignment="1" applyProtection="1">
      <alignment vertical="center" wrapText="1"/>
      <protection locked="0"/>
    </xf>
    <xf numFmtId="0" fontId="0" fillId="0" borderId="0" xfId="0" applyProtection="1"/>
    <xf numFmtId="0" fontId="5" fillId="5" borderId="2" xfId="0" applyFont="1" applyFill="1" applyBorder="1" applyProtection="1"/>
    <xf numFmtId="0" fontId="0" fillId="0" borderId="3" xfId="0" applyBorder="1" applyProtection="1"/>
    <xf numFmtId="0" fontId="0" fillId="7" borderId="20" xfId="0" applyFill="1" applyBorder="1" applyProtection="1"/>
    <xf numFmtId="0" fontId="0" fillId="7" borderId="39" xfId="0" applyFill="1" applyBorder="1" applyProtection="1"/>
    <xf numFmtId="0" fontId="7" fillId="2" borderId="10" xfId="0" applyFont="1" applyFill="1" applyBorder="1" applyProtection="1"/>
    <xf numFmtId="0" fontId="5" fillId="5" borderId="1" xfId="0" applyFont="1" applyFill="1" applyBorder="1" applyAlignment="1" applyProtection="1">
      <alignment vertical="center" wrapText="1"/>
    </xf>
    <xf numFmtId="0" fontId="8" fillId="3" borderId="1" xfId="0" applyFont="1" applyFill="1" applyBorder="1" applyAlignment="1" applyProtection="1">
      <alignment horizontal="center" vertical="center"/>
    </xf>
    <xf numFmtId="0" fontId="5" fillId="5" borderId="6" xfId="0" applyFont="1" applyFill="1" applyBorder="1" applyProtection="1"/>
    <xf numFmtId="0" fontId="5" fillId="5" borderId="1" xfId="0" applyFont="1" applyFill="1" applyBorder="1" applyAlignment="1" applyProtection="1">
      <alignment vertical="center"/>
    </xf>
    <xf numFmtId="0" fontId="5" fillId="5" borderId="2" xfId="0" applyFont="1" applyFill="1" applyBorder="1" applyAlignment="1" applyProtection="1">
      <alignment vertical="center"/>
    </xf>
    <xf numFmtId="0" fontId="5" fillId="5" borderId="4" xfId="0" applyFont="1" applyFill="1" applyBorder="1" applyProtection="1"/>
    <xf numFmtId="0" fontId="5" fillId="5" borderId="27" xfId="0" applyFont="1" applyFill="1" applyBorder="1" applyProtection="1"/>
    <xf numFmtId="0" fontId="0" fillId="0" borderId="5" xfId="0" applyBorder="1" applyProtection="1"/>
    <xf numFmtId="0" fontId="7" fillId="2" borderId="34" xfId="0" applyFont="1" applyFill="1" applyBorder="1" applyAlignment="1" applyProtection="1"/>
    <xf numFmtId="0" fontId="5" fillId="5" borderId="29" xfId="0" applyFont="1" applyFill="1" applyBorder="1" applyProtection="1"/>
    <xf numFmtId="0" fontId="0" fillId="3" borderId="36" xfId="0" applyFill="1" applyBorder="1" applyProtection="1"/>
    <xf numFmtId="0" fontId="5" fillId="5" borderId="30" xfId="0" applyFont="1" applyFill="1" applyBorder="1" applyProtection="1"/>
    <xf numFmtId="0" fontId="0" fillId="3" borderId="37" xfId="0" applyFill="1" applyBorder="1" applyProtection="1"/>
    <xf numFmtId="0" fontId="5" fillId="5" borderId="31" xfId="0" applyFont="1" applyFill="1" applyBorder="1" applyProtection="1"/>
    <xf numFmtId="0" fontId="0" fillId="3" borderId="38" xfId="0" applyFill="1" applyBorder="1" applyProtection="1"/>
    <xf numFmtId="0" fontId="0" fillId="3" borderId="39" xfId="0" applyFill="1" applyBorder="1" applyProtection="1"/>
    <xf numFmtId="0" fontId="0" fillId="3" borderId="35" xfId="0" applyFill="1" applyBorder="1" applyProtection="1"/>
    <xf numFmtId="0" fontId="7" fillId="2" borderId="34" xfId="0" applyFont="1" applyFill="1" applyBorder="1" applyProtection="1"/>
    <xf numFmtId="0" fontId="0" fillId="0" borderId="25" xfId="0" applyBorder="1" applyAlignment="1" applyProtection="1">
      <alignment vertical="center"/>
    </xf>
    <xf numFmtId="0" fontId="0" fillId="0" borderId="44" xfId="0" applyBorder="1" applyProtection="1"/>
    <xf numFmtId="0" fontId="0" fillId="0" borderId="26" xfId="0" applyBorder="1" applyProtection="1"/>
    <xf numFmtId="0" fontId="0" fillId="0" borderId="2" xfId="0" applyBorder="1" applyAlignment="1" applyProtection="1">
      <alignment vertical="center"/>
    </xf>
    <xf numFmtId="0" fontId="0" fillId="0" borderId="1" xfId="0" applyBorder="1" applyProtection="1"/>
    <xf numFmtId="0" fontId="0" fillId="0" borderId="4" xfId="0" applyBorder="1" applyAlignment="1" applyProtection="1">
      <alignment vertical="center"/>
    </xf>
    <xf numFmtId="0" fontId="0" fillId="0" borderId="21" xfId="0" applyBorder="1" applyProtection="1"/>
    <xf numFmtId="0" fontId="7" fillId="2" borderId="43" xfId="0" applyFont="1" applyFill="1" applyBorder="1" applyProtection="1"/>
    <xf numFmtId="0" fontId="16" fillId="0" borderId="25" xfId="0" applyFont="1" applyBorder="1" applyAlignment="1" applyProtection="1">
      <alignment vertical="center"/>
    </xf>
    <xf numFmtId="0" fontId="0" fillId="0" borderId="2" xfId="0" applyBorder="1" applyProtection="1"/>
    <xf numFmtId="0" fontId="16" fillId="0" borderId="2" xfId="0" applyFont="1" applyBorder="1" applyAlignment="1" applyProtection="1">
      <alignment vertical="center"/>
    </xf>
    <xf numFmtId="0" fontId="16" fillId="0" borderId="4" xfId="0" applyFont="1" applyBorder="1" applyAlignment="1" applyProtection="1">
      <alignment vertical="center"/>
    </xf>
    <xf numFmtId="0" fontId="0" fillId="0" borderId="0" xfId="0" applyAlignment="1" applyProtection="1">
      <alignment vertical="center" wrapText="1"/>
    </xf>
    <xf numFmtId="0" fontId="6" fillId="4" borderId="10" xfId="0" applyFont="1" applyFill="1" applyBorder="1" applyAlignment="1" applyProtection="1">
      <alignment horizontal="center" vertical="center" wrapText="1"/>
    </xf>
    <xf numFmtId="0" fontId="5" fillId="6" borderId="10" xfId="0" applyFont="1" applyFill="1" applyBorder="1" applyAlignment="1" applyProtection="1">
      <alignment vertical="center" wrapText="1"/>
    </xf>
    <xf numFmtId="0" fontId="5" fillId="6" borderId="20"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3" fillId="2" borderId="11" xfId="0" applyFont="1" applyFill="1" applyBorder="1" applyAlignment="1" applyProtection="1">
      <alignment horizontal="center" vertical="center" wrapText="1"/>
    </xf>
    <xf numFmtId="0" fontId="0" fillId="0" borderId="14" xfId="0" applyBorder="1" applyAlignment="1" applyProtection="1">
      <alignment vertical="center" wrapText="1"/>
    </xf>
    <xf numFmtId="0" fontId="1" fillId="0" borderId="1" xfId="0" applyFont="1" applyFill="1" applyBorder="1" applyAlignment="1">
      <alignment wrapText="1"/>
    </xf>
    <xf numFmtId="0" fontId="12" fillId="0" borderId="1" xfId="1" applyBorder="1" applyAlignment="1" applyProtection="1">
      <alignment wrapText="1"/>
    </xf>
    <xf numFmtId="0" fontId="1" fillId="0" borderId="19" xfId="0" applyFont="1" applyFill="1" applyBorder="1"/>
    <xf numFmtId="0" fontId="19" fillId="0" borderId="1" xfId="1" applyFont="1" applyBorder="1" applyAlignment="1" applyProtection="1">
      <alignment wrapText="1"/>
    </xf>
    <xf numFmtId="1" fontId="0" fillId="3" borderId="45" xfId="0" applyNumberFormat="1" applyFill="1" applyBorder="1" applyProtection="1"/>
    <xf numFmtId="0" fontId="0" fillId="3" borderId="19" xfId="0" applyFill="1" applyBorder="1" applyProtection="1"/>
    <xf numFmtId="0" fontId="0" fillId="3" borderId="18" xfId="0" applyFill="1" applyBorder="1" applyProtection="1"/>
    <xf numFmtId="0" fontId="5" fillId="5" borderId="40" xfId="0" applyFont="1" applyFill="1" applyBorder="1" applyProtection="1"/>
    <xf numFmtId="0" fontId="0" fillId="3" borderId="46" xfId="0" applyFill="1" applyBorder="1" applyProtection="1"/>
    <xf numFmtId="0" fontId="0" fillId="3" borderId="47" xfId="0" applyFill="1" applyBorder="1" applyProtection="1"/>
    <xf numFmtId="0" fontId="5" fillId="0" borderId="0" xfId="0" applyFont="1" applyFill="1" applyBorder="1" applyProtection="1"/>
    <xf numFmtId="0" fontId="0" fillId="0" borderId="0" xfId="0" applyFill="1" applyBorder="1" applyProtection="1"/>
    <xf numFmtId="0" fontId="0" fillId="3" borderId="50" xfId="0" applyFill="1" applyBorder="1" applyProtection="1"/>
    <xf numFmtId="0" fontId="0" fillId="3" borderId="51" xfId="0" applyFill="1" applyBorder="1" applyProtection="1"/>
    <xf numFmtId="1" fontId="0" fillId="3" borderId="46" xfId="0" applyNumberFormat="1" applyFill="1" applyBorder="1" applyProtection="1"/>
    <xf numFmtId="0" fontId="5" fillId="5" borderId="30" xfId="0" applyFont="1" applyFill="1" applyBorder="1" applyAlignment="1" applyProtection="1">
      <alignment wrapText="1"/>
    </xf>
    <xf numFmtId="0" fontId="8" fillId="3" borderId="3" xfId="0" applyFont="1" applyFill="1" applyBorder="1" applyAlignment="1" applyProtection="1">
      <alignment horizontal="center" vertical="center"/>
    </xf>
    <xf numFmtId="0" fontId="5" fillId="5" borderId="31" xfId="0" applyFont="1" applyFill="1" applyBorder="1" applyAlignment="1" applyProtection="1">
      <alignment wrapText="1"/>
    </xf>
    <xf numFmtId="0" fontId="8" fillId="3" borderId="5" xfId="0" applyFont="1" applyFill="1" applyBorder="1" applyAlignment="1" applyProtection="1">
      <alignment horizontal="center" vertical="center"/>
    </xf>
    <xf numFmtId="0" fontId="1" fillId="0" borderId="15" xfId="0" applyFont="1" applyFill="1" applyBorder="1"/>
    <xf numFmtId="0" fontId="12" fillId="0" borderId="32" xfId="1" applyBorder="1" applyAlignment="1" applyProtection="1"/>
    <xf numFmtId="2" fontId="0" fillId="3" borderId="45" xfId="0" applyNumberFormat="1" applyFill="1" applyBorder="1" applyProtection="1"/>
    <xf numFmtId="2" fontId="0" fillId="3" borderId="35" xfId="0" applyNumberFormat="1" applyFill="1" applyBorder="1" applyProtection="1"/>
    <xf numFmtId="2" fontId="0" fillId="3" borderId="14" xfId="0" applyNumberFormat="1" applyFill="1" applyBorder="1" applyProtection="1"/>
    <xf numFmtId="2" fontId="0" fillId="3" borderId="15" xfId="0" applyNumberFormat="1" applyFill="1" applyBorder="1" applyProtection="1"/>
    <xf numFmtId="0" fontId="0" fillId="0" borderId="0" xfId="0" applyAlignment="1">
      <alignment horizontal="left" vertical="top" wrapText="1"/>
    </xf>
    <xf numFmtId="0" fontId="15" fillId="0" borderId="0" xfId="0" applyFont="1" applyAlignment="1">
      <alignment horizontal="center" vertical="center"/>
    </xf>
    <xf numFmtId="0" fontId="21" fillId="0" borderId="0" xfId="0" applyFont="1" applyAlignment="1">
      <alignment horizontal="left" wrapText="1"/>
    </xf>
    <xf numFmtId="0" fontId="5"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0" fillId="0" borderId="0" xfId="0" applyFont="1" applyAlignment="1">
      <alignment horizontal="left"/>
    </xf>
    <xf numFmtId="0" fontId="7" fillId="2" borderId="25" xfId="0" applyFont="1" applyFill="1" applyBorder="1" applyAlignment="1" applyProtection="1">
      <alignment horizontal="center"/>
    </xf>
    <xf numFmtId="0" fontId="7" fillId="2" borderId="26" xfId="0" applyFont="1" applyFill="1" applyBorder="1" applyAlignment="1" applyProtection="1">
      <alignment horizontal="center"/>
    </xf>
    <xf numFmtId="0" fontId="7" fillId="2" borderId="34" xfId="0" applyFont="1" applyFill="1" applyBorder="1" applyAlignment="1" applyProtection="1">
      <alignment horizontal="center"/>
    </xf>
    <xf numFmtId="0" fontId="7" fillId="2" borderId="32" xfId="0" applyFont="1" applyFill="1" applyBorder="1" applyAlignment="1" applyProtection="1">
      <alignment horizontal="center"/>
    </xf>
    <xf numFmtId="0" fontId="7" fillId="2" borderId="33" xfId="0" applyFont="1" applyFill="1" applyBorder="1" applyAlignment="1" applyProtection="1">
      <alignment horizontal="center"/>
    </xf>
    <xf numFmtId="0" fontId="9" fillId="4" borderId="10" xfId="0" applyFont="1" applyFill="1" applyBorder="1" applyAlignment="1" applyProtection="1">
      <alignment horizontal="center"/>
    </xf>
    <xf numFmtId="0" fontId="9" fillId="4" borderId="24" xfId="0" applyFont="1" applyFill="1" applyBorder="1" applyAlignment="1" applyProtection="1">
      <alignment horizontal="center"/>
    </xf>
    <xf numFmtId="0" fontId="9" fillId="4" borderId="11" xfId="0" applyFont="1" applyFill="1" applyBorder="1" applyAlignment="1" applyProtection="1">
      <alignment horizontal="center"/>
    </xf>
    <xf numFmtId="0" fontId="7" fillId="2" borderId="34"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0" xfId="0" applyFont="1" applyFill="1" applyBorder="1" applyAlignment="1" applyProtection="1">
      <alignment horizontal="center"/>
    </xf>
    <xf numFmtId="0" fontId="7" fillId="2" borderId="11" xfId="0" applyFont="1" applyFill="1" applyBorder="1" applyAlignment="1" applyProtection="1">
      <alignment horizontal="center"/>
    </xf>
    <xf numFmtId="1" fontId="0" fillId="3" borderId="35" xfId="0" applyNumberFormat="1" applyFill="1" applyBorder="1" applyAlignment="1" applyProtection="1">
      <alignment horizontal="center"/>
    </xf>
    <xf numFmtId="1" fontId="0" fillId="3" borderId="52" xfId="0" applyNumberFormat="1" applyFill="1" applyBorder="1" applyAlignment="1" applyProtection="1">
      <alignment horizontal="center"/>
    </xf>
    <xf numFmtId="1" fontId="0" fillId="3" borderId="15" xfId="0" applyNumberFormat="1" applyFill="1" applyBorder="1" applyAlignment="1" applyProtection="1">
      <alignment horizontal="center"/>
    </xf>
    <xf numFmtId="1" fontId="0" fillId="3" borderId="19" xfId="0" applyNumberFormat="1" applyFill="1" applyBorder="1" applyAlignment="1" applyProtection="1">
      <alignment horizontal="center"/>
    </xf>
    <xf numFmtId="1" fontId="0" fillId="3" borderId="47" xfId="0" applyNumberFormat="1" applyFill="1" applyBorder="1" applyAlignment="1" applyProtection="1">
      <alignment horizontal="center"/>
    </xf>
    <xf numFmtId="1" fontId="0" fillId="3" borderId="49" xfId="0" applyNumberFormat="1" applyFill="1" applyBorder="1" applyAlignment="1" applyProtection="1">
      <alignment horizontal="center"/>
    </xf>
    <xf numFmtId="1" fontId="7" fillId="3" borderId="15" xfId="0" applyNumberFormat="1" applyFont="1" applyFill="1" applyBorder="1" applyAlignment="1" applyProtection="1">
      <alignment horizontal="center"/>
    </xf>
    <xf numFmtId="1" fontId="7" fillId="3" borderId="48" xfId="0" applyNumberFormat="1" applyFont="1" applyFill="1" applyBorder="1" applyAlignment="1" applyProtection="1">
      <alignment horizontal="center"/>
    </xf>
    <xf numFmtId="0" fontId="8" fillId="3" borderId="53" xfId="0" applyFont="1" applyFill="1" applyBorder="1" applyAlignment="1" applyProtection="1">
      <alignment horizontal="center" vertical="center"/>
    </xf>
    <xf numFmtId="0" fontId="8" fillId="3" borderId="54" xfId="0" applyFont="1" applyFill="1" applyBorder="1" applyAlignment="1" applyProtection="1">
      <alignment horizontal="center" vertical="center"/>
    </xf>
    <xf numFmtId="0" fontId="6" fillId="4" borderId="10"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cellXfs>
  <cellStyles count="2">
    <cellStyle name="Lien hypertexte" xfId="1" builtinId="8"/>
    <cellStyle name="Normal" xfId="0" builtinId="0"/>
  </cellStyles>
  <dxfs count="13">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4</xdr:row>
      <xdr:rowOff>171450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619125</xdr:colOff>
      <xdr:row>4</xdr:row>
      <xdr:rowOff>9525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381125"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485775</xdr:colOff>
      <xdr:row>0</xdr:row>
      <xdr:rowOff>933450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485775</xdr:colOff>
      <xdr:row>0</xdr:row>
      <xdr:rowOff>933450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twoCellAnchor editAs="oneCell">
    <xdr:from>
      <xdr:col>0</xdr:col>
      <xdr:colOff>47625</xdr:colOff>
      <xdr:row>0</xdr:row>
      <xdr:rowOff>0</xdr:rowOff>
    </xdr:from>
    <xdr:to>
      <xdr:col>1</xdr:col>
      <xdr:colOff>485775</xdr:colOff>
      <xdr:row>0</xdr:row>
      <xdr:rowOff>933450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1</xdr:row>
      <xdr:rowOff>86977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9334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alliance4.fr/uploads/fiches/documents/chanvre_stabilise.pdf" TargetMode="External"/><Relationship Id="rId2" Type="http://schemas.openxmlformats.org/officeDocument/2006/relationships/hyperlink" Target="https://pie.dromenet.org/app/download/11863186826/fiche-miscanthus-ecoconstruction.pdf?t=1581061795" TargetMode="External"/><Relationship Id="rId1" Type="http://schemas.openxmlformats.org/officeDocument/2006/relationships/hyperlink" Target="http://www.areso.asso.fr/spip.php?article656%7d%7d"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41"/>
  <sheetViews>
    <sheetView showGridLines="0" workbookViewId="0">
      <selection activeCell="N25" sqref="N25"/>
    </sheetView>
  </sheetViews>
  <sheetFormatPr baseColWidth="10" defaultRowHeight="14.4" x14ac:dyDescent="0.3"/>
  <sheetData>
    <row r="1" spans="3:11" x14ac:dyDescent="0.3">
      <c r="C1" s="127" t="s">
        <v>134</v>
      </c>
      <c r="D1" s="127"/>
      <c r="E1" s="127"/>
      <c r="F1" s="127"/>
      <c r="G1" s="127"/>
      <c r="H1" s="127"/>
      <c r="I1" s="127"/>
      <c r="J1" s="127"/>
      <c r="K1" s="127"/>
    </row>
    <row r="2" spans="3:11" x14ac:dyDescent="0.3">
      <c r="C2" s="127"/>
      <c r="D2" s="127"/>
      <c r="E2" s="127"/>
      <c r="F2" s="127"/>
      <c r="G2" s="127"/>
      <c r="H2" s="127"/>
      <c r="I2" s="127"/>
      <c r="J2" s="127"/>
      <c r="K2" s="127"/>
    </row>
    <row r="3" spans="3:11" x14ac:dyDescent="0.3">
      <c r="C3" s="127"/>
      <c r="D3" s="127"/>
      <c r="E3" s="127"/>
      <c r="F3" s="127"/>
      <c r="G3" s="127"/>
      <c r="H3" s="127"/>
      <c r="I3" s="127"/>
      <c r="J3" s="127"/>
      <c r="K3" s="127"/>
    </row>
    <row r="4" spans="3:11" x14ac:dyDescent="0.3">
      <c r="C4" s="127"/>
      <c r="D4" s="127"/>
      <c r="E4" s="127"/>
      <c r="F4" s="127"/>
      <c r="G4" s="127"/>
      <c r="H4" s="127"/>
      <c r="I4" s="127"/>
      <c r="J4" s="127"/>
      <c r="K4" s="127"/>
    </row>
    <row r="5" spans="3:11" x14ac:dyDescent="0.3">
      <c r="C5" s="128" t="s">
        <v>274</v>
      </c>
      <c r="D5" s="129"/>
      <c r="E5" s="129"/>
      <c r="F5" s="129"/>
      <c r="G5" s="129"/>
      <c r="H5" s="129"/>
      <c r="I5" s="129"/>
      <c r="J5" s="129"/>
      <c r="K5" s="129"/>
    </row>
    <row r="6" spans="3:11" x14ac:dyDescent="0.3">
      <c r="C6" s="129"/>
      <c r="D6" s="129"/>
      <c r="E6" s="129"/>
      <c r="F6" s="129"/>
      <c r="G6" s="129"/>
      <c r="H6" s="129"/>
      <c r="I6" s="129"/>
      <c r="J6" s="129"/>
      <c r="K6" s="129"/>
    </row>
    <row r="7" spans="3:11" ht="15.6" x14ac:dyDescent="0.3">
      <c r="C7" s="133" t="s">
        <v>275</v>
      </c>
      <c r="D7" s="133"/>
      <c r="E7" s="133"/>
      <c r="F7" s="133"/>
      <c r="G7" s="133"/>
      <c r="H7" s="133"/>
      <c r="I7" s="133"/>
      <c r="J7" s="133"/>
      <c r="K7" s="133"/>
    </row>
    <row r="8" spans="3:11" x14ac:dyDescent="0.3">
      <c r="C8" s="130" t="s">
        <v>147</v>
      </c>
      <c r="D8" s="130"/>
      <c r="E8" s="130"/>
      <c r="F8" s="130"/>
      <c r="G8" s="130"/>
      <c r="H8" s="130"/>
      <c r="I8" s="130"/>
      <c r="J8" s="130"/>
      <c r="K8" s="130"/>
    </row>
    <row r="9" spans="3:11" x14ac:dyDescent="0.3">
      <c r="C9" s="130"/>
      <c r="D9" s="130"/>
      <c r="E9" s="130"/>
      <c r="F9" s="130"/>
      <c r="G9" s="130"/>
      <c r="H9" s="130"/>
      <c r="I9" s="130"/>
      <c r="J9" s="130"/>
      <c r="K9" s="130"/>
    </row>
    <row r="10" spans="3:11" ht="18.600000000000001" thickBot="1" x14ac:dyDescent="0.4">
      <c r="C10" s="37"/>
    </row>
    <row r="11" spans="3:11" ht="17.399999999999999" x14ac:dyDescent="0.3">
      <c r="C11" s="38" t="s">
        <v>135</v>
      </c>
      <c r="D11" s="48"/>
      <c r="E11" s="121" t="s">
        <v>272</v>
      </c>
      <c r="F11" s="39"/>
      <c r="G11" s="39" t="s">
        <v>136</v>
      </c>
      <c r="H11" s="39" t="s">
        <v>137</v>
      </c>
      <c r="I11" s="39"/>
      <c r="J11" s="39"/>
      <c r="K11" s="41"/>
    </row>
    <row r="12" spans="3:11" ht="18" thickBot="1" x14ac:dyDescent="0.35">
      <c r="C12" s="42"/>
      <c r="D12" s="49"/>
      <c r="E12" s="46"/>
      <c r="F12" s="46"/>
      <c r="G12" s="46"/>
      <c r="H12" s="46" t="s">
        <v>138</v>
      </c>
      <c r="I12" s="46"/>
      <c r="J12" s="46"/>
      <c r="K12" s="47"/>
    </row>
    <row r="13" spans="3:11" ht="17.399999999999999" x14ac:dyDescent="0.3">
      <c r="C13" s="42"/>
      <c r="D13" s="49"/>
      <c r="E13" s="43"/>
      <c r="F13" s="43"/>
      <c r="G13" s="43"/>
      <c r="H13" s="43"/>
      <c r="I13" s="43"/>
      <c r="J13" s="43"/>
      <c r="K13" s="44"/>
    </row>
    <row r="14" spans="3:11" ht="18" thickBot="1" x14ac:dyDescent="0.35">
      <c r="C14" s="42"/>
      <c r="D14" s="49"/>
      <c r="E14" s="43"/>
      <c r="F14" s="43"/>
      <c r="G14" s="43"/>
      <c r="H14" s="43"/>
      <c r="I14" s="43"/>
      <c r="J14" s="43"/>
      <c r="K14" s="44"/>
    </row>
    <row r="15" spans="3:11" ht="17.399999999999999" x14ac:dyDescent="0.3">
      <c r="C15" s="42"/>
      <c r="D15" s="49"/>
      <c r="E15" s="40" t="s">
        <v>139</v>
      </c>
      <c r="F15" s="39"/>
      <c r="G15" s="39" t="s">
        <v>140</v>
      </c>
      <c r="H15" s="39" t="s">
        <v>141</v>
      </c>
      <c r="I15" s="39"/>
      <c r="J15" s="39"/>
      <c r="K15" s="41"/>
    </row>
    <row r="16" spans="3:11" ht="18" thickBot="1" x14ac:dyDescent="0.35">
      <c r="C16" s="42"/>
      <c r="D16" s="49"/>
      <c r="E16" s="46"/>
      <c r="F16" s="46"/>
      <c r="G16" s="46"/>
      <c r="H16" s="46" t="s">
        <v>142</v>
      </c>
      <c r="I16" s="46"/>
      <c r="J16" s="46"/>
      <c r="K16" s="47"/>
    </row>
    <row r="17" spans="3:11" ht="17.399999999999999" x14ac:dyDescent="0.3">
      <c r="C17" s="42"/>
      <c r="D17" s="49"/>
      <c r="E17" s="43"/>
      <c r="F17" s="43"/>
      <c r="G17" s="43"/>
      <c r="H17" s="43"/>
      <c r="I17" s="43"/>
      <c r="J17" s="43"/>
      <c r="K17" s="44"/>
    </row>
    <row r="18" spans="3:11" ht="18" thickBot="1" x14ac:dyDescent="0.35">
      <c r="C18" s="42"/>
      <c r="D18" s="49"/>
      <c r="E18" s="43"/>
      <c r="F18" s="43"/>
      <c r="G18" s="43"/>
      <c r="H18" s="43"/>
      <c r="I18" s="43"/>
      <c r="J18" s="43"/>
      <c r="K18" s="44"/>
    </row>
    <row r="19" spans="3:11" ht="17.399999999999999" x14ac:dyDescent="0.3">
      <c r="C19" s="42"/>
      <c r="D19" s="49"/>
      <c r="E19" s="40" t="s">
        <v>143</v>
      </c>
      <c r="F19" s="39"/>
      <c r="G19" s="39" t="s">
        <v>144</v>
      </c>
      <c r="H19" s="39" t="s">
        <v>145</v>
      </c>
      <c r="I19" s="39"/>
      <c r="J19" s="39"/>
      <c r="K19" s="41"/>
    </row>
    <row r="20" spans="3:11" ht="18" thickBot="1" x14ac:dyDescent="0.35">
      <c r="C20" s="45"/>
      <c r="D20" s="50"/>
      <c r="E20" s="46"/>
      <c r="F20" s="46"/>
      <c r="G20" s="46"/>
      <c r="H20" s="46" t="s">
        <v>146</v>
      </c>
      <c r="I20" s="46"/>
      <c r="J20" s="46"/>
      <c r="K20" s="47"/>
    </row>
    <row r="23" spans="3:11" x14ac:dyDescent="0.3">
      <c r="C23" s="52" t="s">
        <v>151</v>
      </c>
    </row>
    <row r="24" spans="3:11" x14ac:dyDescent="0.3">
      <c r="C24" s="51" t="s">
        <v>148</v>
      </c>
      <c r="D24" s="132" t="s">
        <v>149</v>
      </c>
      <c r="E24" s="132"/>
      <c r="F24" s="132"/>
      <c r="G24" s="132"/>
      <c r="H24" s="132"/>
      <c r="I24" s="132"/>
      <c r="J24" s="132"/>
      <c r="K24" s="132"/>
    </row>
    <row r="25" spans="3:11" ht="44.25" customHeight="1" x14ac:dyDescent="0.3">
      <c r="C25" s="51" t="s">
        <v>150</v>
      </c>
      <c r="D25" s="131" t="s">
        <v>152</v>
      </c>
      <c r="E25" s="131"/>
      <c r="F25" s="131"/>
      <c r="G25" s="131"/>
      <c r="H25" s="131"/>
      <c r="I25" s="131"/>
      <c r="J25" s="131"/>
      <c r="K25" s="131"/>
    </row>
    <row r="26" spans="3:11" ht="30" customHeight="1" x14ac:dyDescent="0.3">
      <c r="C26" s="51" t="s">
        <v>153</v>
      </c>
      <c r="D26" s="131" t="s">
        <v>154</v>
      </c>
      <c r="E26" s="131"/>
      <c r="F26" s="131"/>
      <c r="G26" s="131"/>
      <c r="H26" s="131"/>
      <c r="I26" s="131"/>
      <c r="J26" s="131"/>
      <c r="K26" s="131"/>
    </row>
    <row r="27" spans="3:11" x14ac:dyDescent="0.3">
      <c r="C27" s="51"/>
    </row>
    <row r="28" spans="3:11" x14ac:dyDescent="0.3">
      <c r="C28" s="51"/>
    </row>
    <row r="29" spans="3:11" ht="59.25" customHeight="1" x14ac:dyDescent="0.3">
      <c r="C29" s="126" t="s">
        <v>155</v>
      </c>
      <c r="D29" s="126"/>
      <c r="E29" s="126"/>
      <c r="F29" s="126"/>
      <c r="G29" s="126"/>
      <c r="H29" s="126"/>
      <c r="I29" s="126"/>
      <c r="J29" s="126"/>
      <c r="K29" s="126"/>
    </row>
    <row r="30" spans="3:11" x14ac:dyDescent="0.3">
      <c r="C30" s="51"/>
    </row>
    <row r="31" spans="3:11" ht="36.75" customHeight="1" x14ac:dyDescent="0.3">
      <c r="C31" s="126" t="s">
        <v>156</v>
      </c>
      <c r="D31" s="126"/>
      <c r="E31" s="126"/>
      <c r="F31" s="126"/>
      <c r="G31" s="126"/>
      <c r="H31" s="126"/>
      <c r="I31" s="126"/>
      <c r="J31" s="126"/>
      <c r="K31" s="126"/>
    </row>
    <row r="32" spans="3:11" x14ac:dyDescent="0.3">
      <c r="C32" s="51"/>
    </row>
    <row r="33" spans="3:3" x14ac:dyDescent="0.3">
      <c r="C33" s="51"/>
    </row>
    <row r="34" spans="3:3" x14ac:dyDescent="0.3">
      <c r="C34" s="51"/>
    </row>
    <row r="35" spans="3:3" x14ac:dyDescent="0.3">
      <c r="C35" s="51"/>
    </row>
    <row r="36" spans="3:3" x14ac:dyDescent="0.3">
      <c r="C36" s="51"/>
    </row>
    <row r="37" spans="3:3" x14ac:dyDescent="0.3">
      <c r="C37" s="51"/>
    </row>
    <row r="38" spans="3:3" x14ac:dyDescent="0.3">
      <c r="C38" s="51"/>
    </row>
    <row r="39" spans="3:3" x14ac:dyDescent="0.3">
      <c r="C39" s="51"/>
    </row>
    <row r="40" spans="3:3" x14ac:dyDescent="0.3">
      <c r="C40" s="51"/>
    </row>
    <row r="41" spans="3:3" x14ac:dyDescent="0.3">
      <c r="C41" s="51"/>
    </row>
  </sheetData>
  <sheetProtection sheet="1" objects="1" scenarios="1"/>
  <mergeCells count="9">
    <mergeCell ref="C31:K31"/>
    <mergeCell ref="C29:K29"/>
    <mergeCell ref="C1:K4"/>
    <mergeCell ref="C5:K6"/>
    <mergeCell ref="C8:K9"/>
    <mergeCell ref="D25:K25"/>
    <mergeCell ref="D24:K24"/>
    <mergeCell ref="D26:K26"/>
    <mergeCell ref="C7:K7"/>
  </mergeCells>
  <hyperlinks>
    <hyperlink ref="E11" location="'fiche de synthèse'!A1" display="Fiche de synthèse"/>
    <hyperlink ref="E15" location="'grille analyse neuf'!A1" display="Grille analyse neuf"/>
    <hyperlink ref="E19" location="'grille analyse rehab'!A1" display="Grille analyse reha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89"/>
  <sheetViews>
    <sheetView topLeftCell="A4" zoomScale="85" zoomScaleNormal="85" workbookViewId="0">
      <selection activeCell="D56" sqref="D56"/>
    </sheetView>
  </sheetViews>
  <sheetFormatPr baseColWidth="10" defaultColWidth="11.44140625" defaultRowHeight="14.4" x14ac:dyDescent="0.3"/>
  <cols>
    <col min="1" max="2" width="11.44140625" style="58"/>
    <col min="3" max="3" width="45.44140625" style="58" customWidth="1"/>
    <col min="4" max="5" width="45.5546875" style="58" bestFit="1" customWidth="1"/>
    <col min="6" max="6" width="45.109375" style="58" customWidth="1"/>
    <col min="7" max="7" width="21.44140625" style="58" bestFit="1" customWidth="1"/>
    <col min="8" max="8" width="13.5546875" style="58" bestFit="1" customWidth="1"/>
    <col min="9" max="9" width="45.6640625" style="58" customWidth="1"/>
    <col min="10" max="10" width="33.33203125" style="58" customWidth="1"/>
    <col min="11" max="11" width="39.44140625" style="58" customWidth="1"/>
    <col min="12" max="16384" width="11.44140625" style="58"/>
  </cols>
  <sheetData>
    <row r="2" spans="3:7" ht="15" thickBot="1" x14ac:dyDescent="0.35"/>
    <row r="3" spans="3:7" ht="24" thickBot="1" x14ac:dyDescent="0.5">
      <c r="C3" s="134" t="s">
        <v>119</v>
      </c>
      <c r="D3" s="135"/>
      <c r="E3" s="139" t="s">
        <v>268</v>
      </c>
      <c r="F3" s="140"/>
      <c r="G3" s="141"/>
    </row>
    <row r="4" spans="3:7" ht="18.600000000000001" thickBot="1" x14ac:dyDescent="0.35">
      <c r="C4" s="59" t="s">
        <v>108</v>
      </c>
      <c r="D4" s="33"/>
      <c r="E4" s="142" t="s">
        <v>130</v>
      </c>
      <c r="F4" s="144" t="s">
        <v>132</v>
      </c>
      <c r="G4" s="145"/>
    </row>
    <row r="5" spans="3:7" ht="15" thickBot="1" x14ac:dyDescent="0.35">
      <c r="C5" s="59" t="s">
        <v>109</v>
      </c>
      <c r="D5" s="33"/>
      <c r="E5" s="143"/>
      <c r="F5" s="61" t="s">
        <v>115</v>
      </c>
      <c r="G5" s="62" t="s">
        <v>116</v>
      </c>
    </row>
    <row r="6" spans="3:7" ht="43.2" x14ac:dyDescent="0.3">
      <c r="C6" s="59" t="s">
        <v>110</v>
      </c>
      <c r="D6" s="33"/>
      <c r="E6" s="64" t="s">
        <v>133</v>
      </c>
      <c r="F6" s="65">
        <v>36</v>
      </c>
      <c r="G6" s="65">
        <v>18</v>
      </c>
    </row>
    <row r="7" spans="3:7" ht="23.4" x14ac:dyDescent="0.3">
      <c r="C7" s="59" t="s">
        <v>111</v>
      </c>
      <c r="D7" s="33"/>
      <c r="E7" s="67" t="s">
        <v>131</v>
      </c>
      <c r="F7" s="65">
        <v>18</v>
      </c>
      <c r="G7" s="65">
        <v>9</v>
      </c>
    </row>
    <row r="8" spans="3:7" ht="15" thickBot="1" x14ac:dyDescent="0.35">
      <c r="C8" s="59" t="s">
        <v>120</v>
      </c>
      <c r="D8" s="33"/>
    </row>
    <row r="9" spans="3:7" ht="45.15" customHeight="1" thickBot="1" x14ac:dyDescent="0.5">
      <c r="C9" s="68" t="s">
        <v>130</v>
      </c>
      <c r="D9" s="36"/>
      <c r="E9" s="139" t="s">
        <v>269</v>
      </c>
      <c r="F9" s="140"/>
      <c r="G9" s="141"/>
    </row>
    <row r="10" spans="3:7" ht="15" thickBot="1" x14ac:dyDescent="0.35">
      <c r="C10" s="59" t="s">
        <v>112</v>
      </c>
      <c r="D10" s="33"/>
      <c r="E10" s="61" t="s">
        <v>270</v>
      </c>
      <c r="F10" s="61" t="s">
        <v>271</v>
      </c>
      <c r="G10" s="61" t="s">
        <v>116</v>
      </c>
    </row>
    <row r="11" spans="3:7" ht="23.4" x14ac:dyDescent="0.3">
      <c r="C11" s="70" t="s">
        <v>127</v>
      </c>
      <c r="D11" s="34"/>
      <c r="E11" s="75" t="s">
        <v>114</v>
      </c>
      <c r="F11" s="156" t="s">
        <v>259</v>
      </c>
      <c r="G11" s="117">
        <v>18</v>
      </c>
    </row>
    <row r="12" spans="3:7" ht="29.4" thickBot="1" x14ac:dyDescent="0.35">
      <c r="C12" s="69" t="s">
        <v>128</v>
      </c>
      <c r="D12" s="35"/>
      <c r="E12" s="118" t="s">
        <v>267</v>
      </c>
      <c r="F12" s="157"/>
      <c r="G12" s="119">
        <v>6</v>
      </c>
    </row>
    <row r="14" spans="3:7" ht="15" hidden="1" thickBot="1" x14ac:dyDescent="0.35"/>
    <row r="15" spans="3:7" ht="18.600000000000001" hidden="1" thickBot="1" x14ac:dyDescent="0.4">
      <c r="C15" s="72"/>
      <c r="D15" s="146" t="s">
        <v>121</v>
      </c>
      <c r="E15" s="147"/>
      <c r="F15" s="146" t="s">
        <v>122</v>
      </c>
      <c r="G15" s="147"/>
    </row>
    <row r="16" spans="3:7" hidden="1" x14ac:dyDescent="0.3">
      <c r="C16" s="73" t="s">
        <v>113</v>
      </c>
      <c r="D16" s="123">
        <f>'grille analyse neuf'!P3</f>
        <v>0</v>
      </c>
      <c r="E16" s="109" t="s">
        <v>129</v>
      </c>
      <c r="F16" s="123">
        <f>'grille analyse réhab'!P3</f>
        <v>0</v>
      </c>
      <c r="G16" s="74" t="s">
        <v>129</v>
      </c>
    </row>
    <row r="17" spans="3:7" hidden="1" x14ac:dyDescent="0.3">
      <c r="C17" s="75" t="s">
        <v>114</v>
      </c>
      <c r="D17" s="125">
        <f>IF(D16&lt;&gt;0,D16/D11,0)</f>
        <v>0</v>
      </c>
      <c r="E17" s="106" t="s">
        <v>123</v>
      </c>
      <c r="F17" s="122">
        <f>IF(F16&lt;&gt;0,F16/D12,0)</f>
        <v>0</v>
      </c>
      <c r="G17" s="76" t="s">
        <v>123</v>
      </c>
    </row>
    <row r="18" spans="3:7" ht="28.8" hidden="1" x14ac:dyDescent="0.3">
      <c r="C18" s="116" t="s">
        <v>267</v>
      </c>
      <c r="D18" s="124"/>
      <c r="E18" s="107"/>
      <c r="F18" s="122" t="str">
        <f>IF(D12&lt;&gt;"",(SUMIF('grille analyse réhab'!A5:A101,tables!A31,'grille analyse réhab'!P5:P101)+SUMIF('grille analyse réhab'!C5:C101,tables!C12,'grille analyse réhab'!P5:P101)+SUMIF('grille analyse réhab'!C5:C101,tables!C13,'grille analyse réhab'!P5:P101))/D12,"")</f>
        <v/>
      </c>
      <c r="G18" s="76" t="s">
        <v>123</v>
      </c>
    </row>
    <row r="19" spans="3:7" hidden="1" x14ac:dyDescent="0.3">
      <c r="C19" s="75" t="s">
        <v>124</v>
      </c>
      <c r="D19" s="124">
        <f>IF(D11&lt;&gt;0,VLOOKUP(D9,Type,2),0)</f>
        <v>0</v>
      </c>
      <c r="E19" s="107" t="s">
        <v>123</v>
      </c>
      <c r="F19" s="122">
        <f>IF(D12&lt;&gt;0,VLOOKUP(D9,Type,3),0)</f>
        <v>0</v>
      </c>
      <c r="G19" s="76" t="s">
        <v>123</v>
      </c>
    </row>
    <row r="20" spans="3:7" ht="15" hidden="1" thickBot="1" x14ac:dyDescent="0.35">
      <c r="C20" s="69" t="s">
        <v>258</v>
      </c>
      <c r="D20" s="78" t="str">
        <f>IF(OR(D17&lt;D19,D11=""),"NON","OUI")</f>
        <v>NON</v>
      </c>
      <c r="E20" s="113"/>
      <c r="F20" s="110" t="str">
        <f>IF(OR(F17&lt;F19,D12=""),"NON","OUI")</f>
        <v>NON</v>
      </c>
      <c r="G20" s="114"/>
    </row>
    <row r="21" spans="3:7" ht="15" hidden="1" thickBot="1" x14ac:dyDescent="0.35">
      <c r="C21" s="111"/>
      <c r="D21" s="112"/>
      <c r="E21" s="112"/>
      <c r="F21" s="112"/>
      <c r="G21" s="112"/>
    </row>
    <row r="22" spans="3:7" hidden="1" x14ac:dyDescent="0.3">
      <c r="C22" s="73" t="s">
        <v>260</v>
      </c>
      <c r="D22" s="148" t="s">
        <v>259</v>
      </c>
      <c r="E22" s="149"/>
      <c r="F22" s="115">
        <v>18</v>
      </c>
      <c r="G22" s="74" t="s">
        <v>123</v>
      </c>
    </row>
    <row r="23" spans="3:7" hidden="1" x14ac:dyDescent="0.3">
      <c r="C23" s="75" t="s">
        <v>261</v>
      </c>
      <c r="D23" s="150" t="s">
        <v>259</v>
      </c>
      <c r="E23" s="151"/>
      <c r="F23" s="105">
        <v>6</v>
      </c>
      <c r="G23" s="76" t="s">
        <v>123</v>
      </c>
    </row>
    <row r="24" spans="3:7" ht="15" hidden="1" thickBot="1" x14ac:dyDescent="0.35">
      <c r="C24" s="108" t="s">
        <v>262</v>
      </c>
      <c r="D24" s="152" t="s">
        <v>259</v>
      </c>
      <c r="E24" s="153"/>
      <c r="F24" s="110" t="str">
        <f>IF(AND(F17&gt;F22,F18&gt;F23),"OUI","NON")</f>
        <v>NON</v>
      </c>
      <c r="G24" s="79"/>
    </row>
    <row r="25" spans="3:7" hidden="1" x14ac:dyDescent="0.3"/>
    <row r="26" spans="3:7" ht="15" thickBot="1" x14ac:dyDescent="0.35"/>
    <row r="27" spans="3:7" ht="18.600000000000001" thickBot="1" x14ac:dyDescent="0.4">
      <c r="C27" s="136" t="s">
        <v>125</v>
      </c>
      <c r="D27" s="137"/>
      <c r="E27" s="138"/>
    </row>
    <row r="28" spans="3:7" x14ac:dyDescent="0.3">
      <c r="C28" s="73" t="s">
        <v>112</v>
      </c>
      <c r="D28" s="80" t="str">
        <f>IF(D10&lt;&gt;"",D10,"")</f>
        <v/>
      </c>
      <c r="E28" s="74"/>
    </row>
    <row r="29" spans="3:7" x14ac:dyDescent="0.3">
      <c r="C29" s="75" t="s">
        <v>264</v>
      </c>
      <c r="D29" s="124">
        <f>IF(OR(D28=C87,D28=C89),D17,0)</f>
        <v>0</v>
      </c>
      <c r="E29" s="76" t="s">
        <v>123</v>
      </c>
    </row>
    <row r="30" spans="3:7" x14ac:dyDescent="0.3">
      <c r="C30" s="75" t="s">
        <v>265</v>
      </c>
      <c r="D30" s="124">
        <f>IF(OR(D28=C88,D28=C89),F17,0)</f>
        <v>0</v>
      </c>
      <c r="E30" s="76" t="s">
        <v>123</v>
      </c>
    </row>
    <row r="31" spans="3:7" ht="28.8" x14ac:dyDescent="0.3">
      <c r="C31" s="116" t="s">
        <v>266</v>
      </c>
      <c r="D31" s="124">
        <f>IF(OR(D28=C88,D28=C89),F18,0)</f>
        <v>0</v>
      </c>
      <c r="E31" s="76" t="s">
        <v>123</v>
      </c>
    </row>
    <row r="32" spans="3:7" ht="18" x14ac:dyDescent="0.35">
      <c r="C32" s="75" t="s">
        <v>258</v>
      </c>
      <c r="D32" s="154" t="str">
        <f>IF(AND(D20="OUI",F20="OUI",D28=C89),"OUI",IF(AND(D20="OUI",D28=C87),"OUI",IF(AND(F20="OUI",D28=C88),"OUI","NON")))</f>
        <v>NON</v>
      </c>
      <c r="E32" s="155"/>
    </row>
    <row r="33" spans="3:5" ht="18.600000000000001" thickBot="1" x14ac:dyDescent="0.4">
      <c r="C33" s="77" t="s">
        <v>263</v>
      </c>
      <c r="D33" s="154" t="str">
        <f>F24</f>
        <v>NON</v>
      </c>
      <c r="E33" s="155"/>
    </row>
    <row r="34" spans="3:5" ht="15" thickBot="1" x14ac:dyDescent="0.35"/>
    <row r="35" spans="3:5" ht="18.600000000000001" thickBot="1" x14ac:dyDescent="0.4">
      <c r="C35" s="81" t="s">
        <v>204</v>
      </c>
      <c r="D35" s="81" t="s">
        <v>208</v>
      </c>
      <c r="E35" s="81" t="s">
        <v>273</v>
      </c>
    </row>
    <row r="36" spans="3:5" x14ac:dyDescent="0.3">
      <c r="C36" s="82" t="s">
        <v>191</v>
      </c>
      <c r="D36" s="83" t="str">
        <f>IF(SUMIF('grille analyse neuf'!C$5:C$101,'fiche de synthèse'!C36,'grille analyse neuf'!N$5:N$101)&gt;0,SUMIF('grille analyse neuf'!C$5:C$101,'fiche de synthèse'!C36,'grille analyse neuf'!N$5:N$101),"")</f>
        <v/>
      </c>
      <c r="E36" s="84" t="str">
        <f>IF(SUMIF('grille analyse réhab'!C$5:C$101,'fiche de synthèse'!C36,'grille analyse réhab'!N$5:N$101)&gt;0,SUMIF('grille analyse réhab'!C$5:C$101,'fiche de synthèse'!C36,'grille analyse réhab'!N$5:N$101),"")</f>
        <v/>
      </c>
    </row>
    <row r="37" spans="3:5" x14ac:dyDescent="0.3">
      <c r="C37" s="85" t="s">
        <v>182</v>
      </c>
      <c r="D37" s="86" t="str">
        <f>IF(SUMIF('grille analyse neuf'!C$5:C$101,'fiche de synthèse'!C37,'grille analyse neuf'!N$5:N$101)&gt;0,SUMIF('grille analyse neuf'!C$5:C$101,'fiche de synthèse'!C37,'grille analyse neuf'!N$5:N$101),"")</f>
        <v/>
      </c>
      <c r="E37" s="60" t="str">
        <f>IF(SUMIF('grille analyse réhab'!C$5:C$101,'fiche de synthèse'!C37,'grille analyse réhab'!N$5:N$101)&gt;0,SUMIF('grille analyse réhab'!C$5:C$101,'fiche de synthèse'!C37,'grille analyse réhab'!N$5:N$101),"")</f>
        <v/>
      </c>
    </row>
    <row r="38" spans="3:5" x14ac:dyDescent="0.3">
      <c r="C38" s="85" t="s">
        <v>183</v>
      </c>
      <c r="D38" s="86" t="str">
        <f>IF(SUMIF('grille analyse neuf'!C$5:C$101,'fiche de synthèse'!C38,'grille analyse neuf'!N$5:N$101)&gt;0,SUMIF('grille analyse neuf'!C$5:C$101,'fiche de synthèse'!C38,'grille analyse neuf'!N$5:N$101),"")</f>
        <v/>
      </c>
      <c r="E38" s="60" t="str">
        <f>IF(SUMIF('grille analyse réhab'!C$5:C$101,'fiche de synthèse'!C38,'grille analyse réhab'!N$5:N$101)&gt;0,SUMIF('grille analyse réhab'!C$5:C$101,'fiche de synthèse'!C38,'grille analyse réhab'!N$5:N$101),"")</f>
        <v/>
      </c>
    </row>
    <row r="39" spans="3:5" ht="15" thickBot="1" x14ac:dyDescent="0.35">
      <c r="C39" s="87" t="s">
        <v>205</v>
      </c>
      <c r="D39" s="88" t="str">
        <f>IF(SUMIF('grille analyse neuf'!C$5:C$101,'fiche de synthèse'!C39,'grille analyse neuf'!N$5:N$101)&gt;0,SUMIF('grille analyse neuf'!C$5:C$101,'fiche de synthèse'!C39,'grille analyse neuf'!N$5:N$101),"")</f>
        <v/>
      </c>
      <c r="E39" s="71" t="str">
        <f>IF(SUMIF('grille analyse réhab'!C$5:C$101,'fiche de synthèse'!C39,'grille analyse réhab'!N$5:N$101)&gt;0,SUMIF('grille analyse réhab'!C$5:C$101,'fiche de synthèse'!C39,'grille analyse réhab'!N$5:N$101),"")</f>
        <v/>
      </c>
    </row>
    <row r="40" spans="3:5" ht="15" thickBot="1" x14ac:dyDescent="0.35"/>
    <row r="41" spans="3:5" ht="18.600000000000001" thickBot="1" x14ac:dyDescent="0.4">
      <c r="C41" s="81" t="s">
        <v>207</v>
      </c>
      <c r="D41" s="81" t="s">
        <v>208</v>
      </c>
      <c r="E41" s="89" t="s">
        <v>273</v>
      </c>
    </row>
    <row r="42" spans="3:5" ht="15" x14ac:dyDescent="0.3">
      <c r="C42" s="90" t="s">
        <v>185</v>
      </c>
      <c r="D42" s="86" t="str">
        <f>IF(SUMIF('grille analyse neuf'!E$5:E$101,'fiche de synthèse'!C42,'grille analyse neuf'!N$5:N$101)&gt;0,SUMIF('grille analyse neuf'!E$5:E$101,'fiche de synthèse'!C42,'grille analyse neuf'!N$5:N$101),"")</f>
        <v/>
      </c>
      <c r="E42" s="60" t="str">
        <f>IF(SUMIF('grille analyse réhab'!E$5:E$101,'fiche de synthèse'!C42,'grille analyse réhab'!N$5:N$101)&gt;0,SUMIF('grille analyse réhab'!E$5:E$101,'fiche de synthèse'!C42,'grille analyse réhab'!N$5:N$101),"")</f>
        <v/>
      </c>
    </row>
    <row r="43" spans="3:5" x14ac:dyDescent="0.3">
      <c r="C43" s="91" t="s">
        <v>184</v>
      </c>
      <c r="D43" s="86" t="str">
        <f>IF(SUMIF('grille analyse neuf'!E$5:E$101,'fiche de synthèse'!C43,'grille analyse neuf'!N$5:N$101)&gt;0,SUMIF('grille analyse neuf'!E$5:E$101,'fiche de synthèse'!C43,'grille analyse neuf'!N$5:N$101),"")</f>
        <v/>
      </c>
      <c r="E43" s="60" t="str">
        <f>IF(SUMIF('grille analyse réhab'!E$5:E$101,'fiche de synthèse'!C43,'grille analyse réhab'!N$5:N$101)&gt;0,SUMIF('grille analyse réhab'!E$5:E$101,'fiche de synthèse'!C43,'grille analyse réhab'!N$5:N$101),"")</f>
        <v/>
      </c>
    </row>
    <row r="44" spans="3:5" ht="15" x14ac:dyDescent="0.3">
      <c r="C44" s="92" t="s">
        <v>158</v>
      </c>
      <c r="D44" s="86" t="str">
        <f>IF(SUMIF('grille analyse neuf'!E$5:E$101,'fiche de synthèse'!C44,'grille analyse neuf'!N$5:N$101)&gt;0,SUMIF('grille analyse neuf'!E$5:E$101,'fiche de synthèse'!C44,'grille analyse neuf'!N$5:N$101),"")</f>
        <v/>
      </c>
      <c r="E44" s="60" t="str">
        <f>IF(SUMIF('grille analyse réhab'!E$5:E$101,'fiche de synthèse'!C44,'grille analyse réhab'!N$5:N$101)&gt;0,SUMIF('grille analyse réhab'!E$5:E$101,'fiche de synthèse'!C44,'grille analyse réhab'!N$5:N$101),"")</f>
        <v/>
      </c>
    </row>
    <row r="45" spans="3:5" ht="15" x14ac:dyDescent="0.3">
      <c r="C45" s="92" t="s">
        <v>218</v>
      </c>
      <c r="D45" s="86" t="str">
        <f>IF(SUMIF('grille analyse neuf'!E$5:E$101,'fiche de synthèse'!C45,'grille analyse neuf'!N$5:N$101)&gt;0,SUMIF('grille analyse neuf'!E$5:E$101,'fiche de synthèse'!C45,'grille analyse neuf'!N$5:N$101),"")</f>
        <v/>
      </c>
      <c r="E45" s="60" t="str">
        <f>IF(SUMIF('grille analyse réhab'!E$5:E$101,'fiche de synthèse'!C45,'grille analyse réhab'!N$5:N$101)&gt;0,SUMIF('grille analyse réhab'!E$5:E$101,'fiche de synthèse'!C45,'grille analyse réhab'!N$5:N$101),"")</f>
        <v/>
      </c>
    </row>
    <row r="46" spans="3:5" ht="15" x14ac:dyDescent="0.3">
      <c r="C46" s="92" t="s">
        <v>219</v>
      </c>
      <c r="D46" s="86" t="str">
        <f>IF(SUMIF('grille analyse neuf'!E$5:E$101,'fiche de synthèse'!C46,'grille analyse neuf'!N$5:N$101)&gt;0,SUMIF('grille analyse neuf'!E$5:E$101,'fiche de synthèse'!C46,'grille analyse neuf'!N$5:N$101),"")</f>
        <v/>
      </c>
      <c r="E46" s="60" t="str">
        <f>IF(SUMIF('grille analyse réhab'!E$5:E$101,'fiche de synthèse'!C46,'grille analyse réhab'!N$5:N$101)&gt;0,SUMIF('grille analyse réhab'!E$5:E$101,'fiche de synthèse'!C46,'grille analyse réhab'!N$5:N$101),"")</f>
        <v/>
      </c>
    </row>
    <row r="47" spans="3:5" ht="15" x14ac:dyDescent="0.3">
      <c r="C47" s="92" t="s">
        <v>220</v>
      </c>
      <c r="D47" s="86" t="str">
        <f>IF(SUMIF('grille analyse neuf'!E$5:E$101,'fiche de synthèse'!C47,'grille analyse neuf'!N$5:N$101)&gt;0,SUMIF('grille analyse neuf'!E$5:E$101,'fiche de synthèse'!C47,'grille analyse neuf'!N$5:N$101),"")</f>
        <v/>
      </c>
      <c r="E47" s="60" t="str">
        <f>IF(SUMIF('grille analyse réhab'!E$5:E$101,'fiche de synthèse'!C47,'grille analyse réhab'!N$5:N$101)&gt;0,SUMIF('grille analyse réhab'!E$5:E$101,'fiche de synthèse'!C47,'grille analyse réhab'!N$5:N$101),"")</f>
        <v/>
      </c>
    </row>
    <row r="48" spans="3:5" ht="15" x14ac:dyDescent="0.3">
      <c r="C48" s="92" t="s">
        <v>162</v>
      </c>
      <c r="D48" s="86" t="str">
        <f>IF(SUMIF('grille analyse neuf'!E$5:E$101,'fiche de synthèse'!C48,'grille analyse neuf'!N$5:N$101)&gt;0,SUMIF('grille analyse neuf'!E$5:E$101,'fiche de synthèse'!C48,'grille analyse neuf'!N$5:N$101),"")</f>
        <v/>
      </c>
      <c r="E48" s="60" t="str">
        <f>IF(SUMIF('grille analyse réhab'!E$5:E$101,'fiche de synthèse'!C48,'grille analyse réhab'!N$5:N$101)&gt;0,SUMIF('grille analyse réhab'!E$5:E$101,'fiche de synthèse'!C48,'grille analyse réhab'!N$5:N$101),"")</f>
        <v/>
      </c>
    </row>
    <row r="49" spans="3:5" ht="15" x14ac:dyDescent="0.3">
      <c r="C49" s="92" t="s">
        <v>196</v>
      </c>
      <c r="D49" s="86" t="str">
        <f>IF(SUMIF('grille analyse neuf'!E$5:E$101,'fiche de synthèse'!C49,'grille analyse neuf'!N$5:N$101)&gt;0,SUMIF('grille analyse neuf'!E$5:E$101,'fiche de synthèse'!C49,'grille analyse neuf'!N$5:N$101),"")</f>
        <v/>
      </c>
      <c r="E49" s="60" t="str">
        <f>IF(SUMIF('grille analyse réhab'!E$5:E$101,'fiche de synthèse'!C49,'grille analyse réhab'!N$5:N$101)&gt;0,SUMIF('grille analyse réhab'!E$5:E$101,'fiche de synthèse'!C49,'grille analyse réhab'!N$5:N$101),"")</f>
        <v/>
      </c>
    </row>
    <row r="50" spans="3:5" ht="15" x14ac:dyDescent="0.3">
      <c r="C50" s="92" t="s">
        <v>226</v>
      </c>
      <c r="D50" s="86" t="str">
        <f>IF(SUMIF('grille analyse neuf'!E$5:E$101,'fiche de synthèse'!C50,'grille analyse neuf'!N$5:N$101)&gt;0,SUMIF('grille analyse neuf'!E$5:E$101,'fiche de synthèse'!C50,'grille analyse neuf'!N$5:N$101),"")</f>
        <v/>
      </c>
      <c r="E50" s="60" t="str">
        <f>IF(SUMIF('grille analyse réhab'!E$5:E$101,'fiche de synthèse'!C50,'grille analyse réhab'!N$5:N$101)&gt;0,SUMIF('grille analyse réhab'!E$5:E$101,'fiche de synthèse'!C50,'grille analyse réhab'!N$5:N$101),"")</f>
        <v/>
      </c>
    </row>
    <row r="51" spans="3:5" ht="15" x14ac:dyDescent="0.3">
      <c r="C51" s="92" t="s">
        <v>227</v>
      </c>
      <c r="D51" s="86" t="str">
        <f>IF(SUMIF('grille analyse neuf'!E$5:E$101,'fiche de synthèse'!C51,'grille analyse neuf'!N$5:N$101)&gt;0,SUMIF('grille analyse neuf'!E$5:E$101,'fiche de synthèse'!C51,'grille analyse neuf'!N$5:N$101),"")</f>
        <v/>
      </c>
      <c r="E51" s="60" t="str">
        <f>IF(SUMIF('grille analyse réhab'!E$5:E$101,'fiche de synthèse'!C51,'grille analyse réhab'!N$5:N$101)&gt;0,SUMIF('grille analyse réhab'!E$5:E$101,'fiche de synthèse'!C51,'grille analyse réhab'!N$5:N$101),"")</f>
        <v/>
      </c>
    </row>
    <row r="52" spans="3:5" ht="15" x14ac:dyDescent="0.3">
      <c r="C52" s="92" t="s">
        <v>167</v>
      </c>
      <c r="D52" s="86" t="str">
        <f>IF(SUMIF('grille analyse neuf'!E$5:E$101,'fiche de synthèse'!C52,'grille analyse neuf'!N$5:N$101)&gt;0,SUMIF('grille analyse neuf'!E$5:E$101,'fiche de synthèse'!C52,'grille analyse neuf'!N$5:N$101),"")</f>
        <v/>
      </c>
      <c r="E52" s="60" t="str">
        <f>IF(SUMIF('grille analyse réhab'!E$5:E$101,'fiche de synthèse'!C52,'grille analyse réhab'!N$5:N$101)&gt;0,SUMIF('grille analyse réhab'!E$5:E$101,'fiche de synthèse'!C52,'grille analyse réhab'!N$5:N$101),"")</f>
        <v/>
      </c>
    </row>
    <row r="53" spans="3:5" ht="15" x14ac:dyDescent="0.3">
      <c r="C53" s="92" t="s">
        <v>197</v>
      </c>
      <c r="D53" s="86" t="str">
        <f>IF(SUMIF('grille analyse neuf'!E$5:E$101,'fiche de synthèse'!C53,'grille analyse neuf'!N$5:N$101)&gt;0,SUMIF('grille analyse neuf'!E$5:E$101,'fiche de synthèse'!C53,'grille analyse neuf'!N$5:N$101),"")</f>
        <v/>
      </c>
      <c r="E53" s="60" t="str">
        <f>IF(SUMIF('grille analyse réhab'!E$5:E$101,'fiche de synthèse'!C53,'grille analyse réhab'!N$5:N$101)&gt;0,SUMIF('grille analyse réhab'!E$5:E$101,'fiche de synthèse'!C53,'grille analyse réhab'!N$5:N$101),"")</f>
        <v/>
      </c>
    </row>
    <row r="54" spans="3:5" ht="15" x14ac:dyDescent="0.3">
      <c r="C54" s="92" t="s">
        <v>198</v>
      </c>
      <c r="D54" s="86" t="str">
        <f>IF(SUMIF('grille analyse neuf'!E$5:E$101,'fiche de synthèse'!C54,'grille analyse neuf'!N$5:N$101)&gt;0,SUMIF('grille analyse neuf'!E$5:E$101,'fiche de synthèse'!C54,'grille analyse neuf'!N$5:N$101),"")</f>
        <v/>
      </c>
      <c r="E54" s="60" t="str">
        <f>IF(SUMIF('grille analyse réhab'!E$5:E$101,'fiche de synthèse'!C54,'grille analyse réhab'!N$5:N$101)&gt;0,SUMIF('grille analyse réhab'!E$5:E$101,'fiche de synthèse'!C54,'grille analyse réhab'!N$5:N$101),"")</f>
        <v/>
      </c>
    </row>
    <row r="55" spans="3:5" ht="15" x14ac:dyDescent="0.3">
      <c r="C55" s="92" t="s">
        <v>173</v>
      </c>
      <c r="D55" s="86" t="str">
        <f>IF(SUMIF('grille analyse neuf'!E$5:E$101,'fiche de synthèse'!C55,'grille analyse neuf'!N$5:N$101)&gt;0,SUMIF('grille analyse neuf'!E$5:E$101,'fiche de synthèse'!C55,'grille analyse neuf'!N$5:N$101),"")</f>
        <v/>
      </c>
      <c r="E55" s="60" t="str">
        <f>IF(SUMIF('grille analyse réhab'!E$5:E$101,'fiche de synthèse'!C55,'grille analyse réhab'!N$5:N$101)&gt;0,SUMIF('grille analyse réhab'!E$5:E$101,'fiche de synthèse'!C55,'grille analyse réhab'!N$5:N$101),"")</f>
        <v/>
      </c>
    </row>
    <row r="56" spans="3:5" ht="15" x14ac:dyDescent="0.3">
      <c r="C56" s="92" t="s">
        <v>199</v>
      </c>
      <c r="D56" s="86" t="str">
        <f>IF(SUMIF('grille analyse neuf'!E$5:E$101,'fiche de synthèse'!C56,'grille analyse neuf'!N$5:N$101)&gt;0,SUMIF('grille analyse neuf'!E$5:E$101,'fiche de synthèse'!C56,'grille analyse neuf'!N$5:N$101),"")</f>
        <v/>
      </c>
      <c r="E56" s="60" t="str">
        <f>IF(SUMIF('grille analyse réhab'!E$5:E$101,'fiche de synthèse'!C56,'grille analyse réhab'!N$5:N$101)&gt;0,SUMIF('grille analyse réhab'!E$5:E$101,'fiche de synthèse'!C56,'grille analyse réhab'!N$5:N$101),"")</f>
        <v/>
      </c>
    </row>
    <row r="57" spans="3:5" ht="15" x14ac:dyDescent="0.3">
      <c r="C57" s="92" t="s">
        <v>157</v>
      </c>
      <c r="D57" s="86" t="str">
        <f>IF(SUMIF('grille analyse neuf'!E$5:E$101,'fiche de synthèse'!C57,'grille analyse neuf'!N$5:N$101)&gt;0,SUMIF('grille analyse neuf'!E$5:E$101,'fiche de synthèse'!C57,'grille analyse neuf'!N$5:N$101),"")</f>
        <v/>
      </c>
      <c r="E57" s="60" t="str">
        <f>IF(SUMIF('grille analyse réhab'!E$5:E$101,'fiche de synthèse'!C57,'grille analyse réhab'!N$5:N$101)&gt;0,SUMIF('grille analyse réhab'!E$5:E$101,'fiche de synthèse'!C57,'grille analyse réhab'!N$5:N$101),"")</f>
        <v/>
      </c>
    </row>
    <row r="58" spans="3:5" ht="15" x14ac:dyDescent="0.3">
      <c r="C58" s="92" t="s">
        <v>236</v>
      </c>
      <c r="D58" s="86" t="str">
        <f>IF(SUMIF('grille analyse neuf'!E$5:E$101,'fiche de synthèse'!C58,'grille analyse neuf'!N$5:N$101)&gt;0,SUMIF('grille analyse neuf'!E$5:E$101,'fiche de synthèse'!C58,'grille analyse neuf'!N$5:N$101),"")</f>
        <v/>
      </c>
      <c r="E58" s="60" t="str">
        <f>IF(SUMIF('grille analyse réhab'!E$5:E$101,'fiche de synthèse'!C58,'grille analyse réhab'!N$5:N$101)&gt;0,SUMIF('grille analyse réhab'!E$5:E$101,'fiche de synthèse'!C58,'grille analyse réhab'!N$5:N$101),"")</f>
        <v/>
      </c>
    </row>
    <row r="59" spans="3:5" ht="15" x14ac:dyDescent="0.3">
      <c r="C59" s="92" t="s">
        <v>237</v>
      </c>
      <c r="D59" s="86" t="str">
        <f>IF(SUMIF('grille analyse neuf'!E$5:E$101,'fiche de synthèse'!C59,'grille analyse neuf'!N$5:N$101)&gt;0,SUMIF('grille analyse neuf'!E$5:E$101,'fiche de synthèse'!C59,'grille analyse neuf'!N$5:N$101),"")</f>
        <v/>
      </c>
      <c r="E59" s="60" t="str">
        <f>IF(SUMIF('grille analyse réhab'!E$5:E$101,'fiche de synthèse'!C59,'grille analyse réhab'!N$5:N$101)&gt;0,SUMIF('grille analyse réhab'!E$5:E$101,'fiche de synthèse'!C59,'grille analyse réhab'!N$5:N$101),"")</f>
        <v/>
      </c>
    </row>
    <row r="60" spans="3:5" ht="15" x14ac:dyDescent="0.3">
      <c r="C60" s="92" t="s">
        <v>160</v>
      </c>
      <c r="D60" s="86" t="str">
        <f>IF(SUMIF('grille analyse neuf'!E$5:E$101,'fiche de synthèse'!C60,'grille analyse neuf'!N$5:N$101)&gt;0,SUMIF('grille analyse neuf'!E$5:E$101,'fiche de synthèse'!C60,'grille analyse neuf'!N$5:N$101),"")</f>
        <v/>
      </c>
      <c r="E60" s="60" t="str">
        <f>IF(SUMIF('grille analyse réhab'!E$5:E$101,'fiche de synthèse'!C60,'grille analyse réhab'!N$5:N$101)&gt;0,SUMIF('grille analyse réhab'!E$5:E$101,'fiche de synthèse'!C60,'grille analyse réhab'!N$5:N$101),"")</f>
        <v/>
      </c>
    </row>
    <row r="61" spans="3:5" ht="15" x14ac:dyDescent="0.3">
      <c r="C61" s="92" t="s">
        <v>161</v>
      </c>
      <c r="D61" s="86" t="str">
        <f>IF(SUMIF('grille analyse neuf'!E$5:E$101,'fiche de synthèse'!C61,'grille analyse neuf'!N$5:N$101)&gt;0,SUMIF('grille analyse neuf'!E$5:E$101,'fiche de synthèse'!C61,'grille analyse neuf'!N$5:N$101),"")</f>
        <v/>
      </c>
      <c r="E61" s="60" t="str">
        <f>IF(SUMIF('grille analyse réhab'!E$5:E$101,'fiche de synthèse'!C61,'grille analyse réhab'!N$5:N$101)&gt;0,SUMIF('grille analyse réhab'!E$5:E$101,'fiche de synthèse'!C61,'grille analyse réhab'!N$5:N$101),"")</f>
        <v/>
      </c>
    </row>
    <row r="62" spans="3:5" ht="15" x14ac:dyDescent="0.3">
      <c r="C62" s="92" t="s">
        <v>163</v>
      </c>
      <c r="D62" s="86" t="str">
        <f>IF(SUMIF('grille analyse neuf'!E$5:E$101,'fiche de synthèse'!C62,'grille analyse neuf'!N$5:N$101)&gt;0,SUMIF('grille analyse neuf'!E$5:E$101,'fiche de synthèse'!C62,'grille analyse neuf'!N$5:N$101),"")</f>
        <v/>
      </c>
      <c r="E62" s="60" t="str">
        <f>IF(SUMIF('grille analyse réhab'!E$5:E$101,'fiche de synthèse'!C62,'grille analyse réhab'!N$5:N$101)&gt;0,SUMIF('grille analyse réhab'!E$5:E$101,'fiche de synthèse'!C62,'grille analyse réhab'!N$5:N$101),"")</f>
        <v/>
      </c>
    </row>
    <row r="63" spans="3:5" ht="15" x14ac:dyDescent="0.3">
      <c r="C63" s="92" t="s">
        <v>165</v>
      </c>
      <c r="D63" s="86" t="str">
        <f>IF(SUMIF('grille analyse neuf'!E$5:E$101,'fiche de synthèse'!C63,'grille analyse neuf'!N$5:N$101)&gt;0,SUMIF('grille analyse neuf'!E$5:E$101,'fiche de synthèse'!C63,'grille analyse neuf'!N$5:N$101),"")</f>
        <v/>
      </c>
      <c r="E63" s="60" t="str">
        <f>IF(SUMIF('grille analyse réhab'!E$5:E$101,'fiche de synthèse'!C63,'grille analyse réhab'!N$5:N$101)&gt;0,SUMIF('grille analyse réhab'!E$5:E$101,'fiche de synthèse'!C63,'grille analyse réhab'!N$5:N$101),"")</f>
        <v/>
      </c>
    </row>
    <row r="64" spans="3:5" ht="15" x14ac:dyDescent="0.3">
      <c r="C64" s="92" t="s">
        <v>166</v>
      </c>
      <c r="D64" s="86" t="str">
        <f>IF(SUMIF('grille analyse neuf'!E$5:E$101,'fiche de synthèse'!C64,'grille analyse neuf'!N$5:N$101)&gt;0,SUMIF('grille analyse neuf'!E$5:E$101,'fiche de synthèse'!C64,'grille analyse neuf'!N$5:N$101),"")</f>
        <v/>
      </c>
      <c r="E64" s="60" t="str">
        <f>IF(SUMIF('grille analyse réhab'!E$5:E$101,'fiche de synthèse'!C64,'grille analyse réhab'!N$5:N$101)&gt;0,SUMIF('grille analyse réhab'!E$5:E$101,'fiche de synthèse'!C64,'grille analyse réhab'!N$5:N$101),"")</f>
        <v/>
      </c>
    </row>
    <row r="65" spans="3:5" ht="15" x14ac:dyDescent="0.3">
      <c r="C65" s="92" t="s">
        <v>179</v>
      </c>
      <c r="D65" s="86" t="str">
        <f>IF(SUMIF('grille analyse neuf'!E$5:E$101,'fiche de synthèse'!C65,'grille analyse neuf'!N$5:N$101)&gt;0,SUMIF('grille analyse neuf'!E$5:E$101,'fiche de synthèse'!C65,'grille analyse neuf'!N$5:N$101),"")</f>
        <v/>
      </c>
      <c r="E65" s="60" t="str">
        <f>IF(SUMIF('grille analyse réhab'!E$5:E$101,'fiche de synthèse'!C65,'grille analyse réhab'!N$5:N$101)&gt;0,SUMIF('grille analyse réhab'!E$5:E$101,'fiche de synthèse'!C65,'grille analyse réhab'!N$5:N$101),"")</f>
        <v/>
      </c>
    </row>
    <row r="66" spans="3:5" ht="15" x14ac:dyDescent="0.3">
      <c r="C66" s="92" t="s">
        <v>168</v>
      </c>
      <c r="D66" s="86" t="str">
        <f>IF(SUMIF('grille analyse neuf'!E$5:E$101,'fiche de synthèse'!C66,'grille analyse neuf'!N$5:N$101)&gt;0,SUMIF('grille analyse neuf'!E$5:E$101,'fiche de synthèse'!C66,'grille analyse neuf'!N$5:N$101),"")</f>
        <v/>
      </c>
      <c r="E66" s="60" t="str">
        <f>IF(SUMIF('grille analyse réhab'!E$5:E$101,'fiche de synthèse'!C66,'grille analyse réhab'!N$5:N$101)&gt;0,SUMIF('grille analyse réhab'!E$5:E$101,'fiche de synthèse'!C66,'grille analyse réhab'!N$5:N$101),"")</f>
        <v/>
      </c>
    </row>
    <row r="67" spans="3:5" ht="15" x14ac:dyDescent="0.3">
      <c r="C67" s="92" t="s">
        <v>240</v>
      </c>
      <c r="D67" s="86" t="str">
        <f>IF(SUMIF('grille analyse neuf'!E$5:E$101,'fiche de synthèse'!C67,'grille analyse neuf'!N$5:N$101)&gt;0,SUMIF('grille analyse neuf'!E$5:E$101,'fiche de synthèse'!C67,'grille analyse neuf'!N$5:N$101),"")</f>
        <v/>
      </c>
      <c r="E67" s="60" t="str">
        <f>IF(SUMIF('grille analyse réhab'!E$5:E$101,'fiche de synthèse'!C67,'grille analyse réhab'!N$5:N$101)&gt;0,SUMIF('grille analyse réhab'!E$5:E$101,'fiche de synthèse'!C67,'grille analyse réhab'!N$5:N$101),"")</f>
        <v/>
      </c>
    </row>
    <row r="68" spans="3:5" ht="15" x14ac:dyDescent="0.3">
      <c r="C68" s="92" t="s">
        <v>239</v>
      </c>
      <c r="D68" s="86" t="str">
        <f>IF(SUMIF('grille analyse neuf'!E$5:E$101,'fiche de synthèse'!C68,'grille analyse neuf'!N$5:N$101)&gt;0,SUMIF('grille analyse neuf'!E$5:E$101,'fiche de synthèse'!C68,'grille analyse neuf'!N$5:N$101),"")</f>
        <v/>
      </c>
      <c r="E68" s="60" t="str">
        <f>IF(SUMIF('grille analyse réhab'!E$5:E$101,'fiche de synthèse'!C68,'grille analyse réhab'!N$5:N$101)&gt;0,SUMIF('grille analyse réhab'!E$5:E$101,'fiche de synthèse'!C68,'grille analyse réhab'!N$5:N$101),"")</f>
        <v/>
      </c>
    </row>
    <row r="69" spans="3:5" ht="15" x14ac:dyDescent="0.3">
      <c r="C69" s="92" t="s">
        <v>180</v>
      </c>
      <c r="D69" s="86" t="str">
        <f>IF(SUMIF('grille analyse neuf'!E$5:E$101,'fiche de synthèse'!C69,'grille analyse neuf'!N$5:N$101)&gt;0,SUMIF('grille analyse neuf'!E$5:E$101,'fiche de synthèse'!C69,'grille analyse neuf'!N$5:N$101),"")</f>
        <v/>
      </c>
      <c r="E69" s="60" t="str">
        <f>IF(SUMIF('grille analyse réhab'!E$5:E$101,'fiche de synthèse'!C69,'grille analyse réhab'!N$5:N$101)&gt;0,SUMIF('grille analyse réhab'!E$5:E$101,'fiche de synthèse'!C69,'grille analyse réhab'!N$5:N$101),"")</f>
        <v/>
      </c>
    </row>
    <row r="70" spans="3:5" ht="15" x14ac:dyDescent="0.3">
      <c r="C70" s="92" t="s">
        <v>181</v>
      </c>
      <c r="D70" s="86" t="str">
        <f>IF(SUMIF('grille analyse neuf'!E$5:E$101,'fiche de synthèse'!C70,'grille analyse neuf'!N$5:N$101)&gt;0,SUMIF('grille analyse neuf'!E$5:E$101,'fiche de synthèse'!C70,'grille analyse neuf'!N$5:N$101),"")</f>
        <v/>
      </c>
      <c r="E70" s="60" t="str">
        <f>IF(SUMIF('grille analyse réhab'!E$5:E$101,'fiche de synthèse'!C70,'grille analyse réhab'!N$5:N$101)&gt;0,SUMIF('grille analyse réhab'!E$5:E$101,'fiche de synthèse'!C70,'grille analyse réhab'!N$5:N$101),"")</f>
        <v/>
      </c>
    </row>
    <row r="71" spans="3:5" ht="15" x14ac:dyDescent="0.3">
      <c r="C71" s="92" t="s">
        <v>164</v>
      </c>
      <c r="D71" s="86" t="str">
        <f>IF(SUMIF('grille analyse neuf'!E$5:E$101,'fiche de synthèse'!C71,'grille analyse neuf'!N$5:N$101)&gt;0,SUMIF('grille analyse neuf'!E$5:E$101,'fiche de synthèse'!C71,'grille analyse neuf'!N$5:N$101),"")</f>
        <v/>
      </c>
      <c r="E71" s="60" t="str">
        <f>IF(SUMIF('grille analyse réhab'!E$5:E$101,'fiche de synthèse'!C71,'grille analyse réhab'!N$5:N$101)&gt;0,SUMIF('grille analyse réhab'!E$5:E$101,'fiche de synthèse'!C71,'grille analyse réhab'!N$5:N$101),"")</f>
        <v/>
      </c>
    </row>
    <row r="72" spans="3:5" ht="15" x14ac:dyDescent="0.3">
      <c r="C72" s="92" t="s">
        <v>159</v>
      </c>
      <c r="D72" s="86" t="str">
        <f>IF(SUMIF('grille analyse neuf'!E$5:E$101,'fiche de synthèse'!C72,'grille analyse neuf'!N$5:N$101)&gt;0,SUMIF('grille analyse neuf'!E$5:E$101,'fiche de synthèse'!C72,'grille analyse neuf'!N$5:N$101),"")</f>
        <v/>
      </c>
      <c r="E72" s="60" t="str">
        <f>IF(SUMIF('grille analyse réhab'!E$5:E$101,'fiche de synthèse'!C72,'grille analyse réhab'!N$5:N$101)&gt;0,SUMIF('grille analyse réhab'!E$5:E$101,'fiche de synthèse'!C72,'grille analyse réhab'!N$5:N$101),"")</f>
        <v/>
      </c>
    </row>
    <row r="73" spans="3:5" ht="15" x14ac:dyDescent="0.3">
      <c r="C73" s="92" t="s">
        <v>170</v>
      </c>
      <c r="D73" s="86" t="str">
        <f>IF(SUMIF('grille analyse neuf'!E$5:E$101,'fiche de synthèse'!C73,'grille analyse neuf'!N$5:N$101)&gt;0,SUMIF('grille analyse neuf'!E$5:E$101,'fiche de synthèse'!C73,'grille analyse neuf'!N$5:N$101),"")</f>
        <v/>
      </c>
      <c r="E73" s="60" t="str">
        <f>IF(SUMIF('grille analyse réhab'!E$5:E$101,'fiche de synthèse'!C73,'grille analyse réhab'!N$5:N$101)&gt;0,SUMIF('grille analyse réhab'!E$5:E$101,'fiche de synthèse'!C73,'grille analyse réhab'!N$5:N$101),"")</f>
        <v/>
      </c>
    </row>
    <row r="74" spans="3:5" ht="15" x14ac:dyDescent="0.3">
      <c r="C74" s="92" t="s">
        <v>171</v>
      </c>
      <c r="D74" s="86" t="str">
        <f>IF(SUMIF('grille analyse neuf'!E$5:E$101,'fiche de synthèse'!C74,'grille analyse neuf'!N$5:N$101)&gt;0,SUMIF('grille analyse neuf'!E$5:E$101,'fiche de synthèse'!C74,'grille analyse neuf'!N$5:N$101),"")</f>
        <v/>
      </c>
      <c r="E74" s="60" t="str">
        <f>IF(SUMIF('grille analyse réhab'!E$5:E$101,'fiche de synthèse'!C74,'grille analyse réhab'!N$5:N$101)&gt;0,SUMIF('grille analyse réhab'!E$5:E$101,'fiche de synthèse'!C74,'grille analyse réhab'!N$5:N$101),"")</f>
        <v/>
      </c>
    </row>
    <row r="75" spans="3:5" ht="15" x14ac:dyDescent="0.3">
      <c r="C75" s="92" t="s">
        <v>172</v>
      </c>
      <c r="D75" s="86" t="str">
        <f>IF(SUMIF('grille analyse neuf'!E$5:E$101,'fiche de synthèse'!C75,'grille analyse neuf'!N$5:N$101)&gt;0,SUMIF('grille analyse neuf'!E$5:E$101,'fiche de synthèse'!C75,'grille analyse neuf'!N$5:N$101),"")</f>
        <v/>
      </c>
      <c r="E75" s="60" t="str">
        <f>IF(SUMIF('grille analyse réhab'!E$5:E$101,'fiche de synthèse'!C75,'grille analyse réhab'!N$5:N$101)&gt;0,SUMIF('grille analyse réhab'!E$5:E$101,'fiche de synthèse'!C75,'grille analyse réhab'!N$5:N$101),"")</f>
        <v/>
      </c>
    </row>
    <row r="76" spans="3:5" ht="15" x14ac:dyDescent="0.3">
      <c r="C76" s="92" t="s">
        <v>174</v>
      </c>
      <c r="D76" s="86" t="str">
        <f>IF(SUMIF('grille analyse neuf'!E$5:E$101,'fiche de synthèse'!C76,'grille analyse neuf'!N$5:N$101)&gt;0,SUMIF('grille analyse neuf'!E$5:E$101,'fiche de synthèse'!C76,'grille analyse neuf'!N$5:N$101),"")</f>
        <v/>
      </c>
      <c r="E76" s="60" t="str">
        <f>IF(SUMIF('grille analyse réhab'!E$5:E$101,'fiche de synthèse'!C76,'grille analyse réhab'!N$5:N$101)&gt;0,SUMIF('grille analyse réhab'!E$5:E$101,'fiche de synthèse'!C76,'grille analyse réhab'!N$5:N$101),"")</f>
        <v/>
      </c>
    </row>
    <row r="77" spans="3:5" ht="15" x14ac:dyDescent="0.3">
      <c r="C77" s="92" t="s">
        <v>175</v>
      </c>
      <c r="D77" s="86" t="str">
        <f>IF(SUMIF('grille analyse neuf'!E$5:E$101,'fiche de synthèse'!C77,'grille analyse neuf'!N$5:N$101)&gt;0,SUMIF('grille analyse neuf'!E$5:E$101,'fiche de synthèse'!C77,'grille analyse neuf'!N$5:N$101),"")</f>
        <v/>
      </c>
      <c r="E77" s="60" t="str">
        <f>IF(SUMIF('grille analyse réhab'!E$5:E$101,'fiche de synthèse'!C77,'grille analyse réhab'!N$5:N$101)&gt;0,SUMIF('grille analyse réhab'!E$5:E$101,'fiche de synthèse'!C77,'grille analyse réhab'!N$5:N$101),"")</f>
        <v/>
      </c>
    </row>
    <row r="78" spans="3:5" ht="15" x14ac:dyDescent="0.3">
      <c r="C78" s="92" t="s">
        <v>176</v>
      </c>
      <c r="D78" s="86" t="str">
        <f>IF(SUMIF('grille analyse neuf'!E$5:E$101,'fiche de synthèse'!C78,'grille analyse neuf'!N$5:N$101)&gt;0,SUMIF('grille analyse neuf'!E$5:E$101,'fiche de synthèse'!C78,'grille analyse neuf'!N$5:N$101),"")</f>
        <v/>
      </c>
      <c r="E78" s="60" t="str">
        <f>IF(SUMIF('grille analyse réhab'!E$5:E$101,'fiche de synthèse'!C78,'grille analyse réhab'!N$5:N$101)&gt;0,SUMIF('grille analyse réhab'!E$5:E$101,'fiche de synthèse'!C78,'grille analyse réhab'!N$5:N$101),"")</f>
        <v/>
      </c>
    </row>
    <row r="79" spans="3:5" ht="15" x14ac:dyDescent="0.3">
      <c r="C79" s="92" t="s">
        <v>177</v>
      </c>
      <c r="D79" s="86" t="str">
        <f>IF(SUMIF('grille analyse neuf'!E$5:E$101,'fiche de synthèse'!C79,'grille analyse neuf'!N$5:N$101)&gt;0,SUMIF('grille analyse neuf'!E$5:E$101,'fiche de synthèse'!C79,'grille analyse neuf'!N$5:N$101),"")</f>
        <v/>
      </c>
      <c r="E79" s="60" t="str">
        <f>IF(SUMIF('grille analyse réhab'!E$5:E$101,'fiche de synthèse'!C79,'grille analyse réhab'!N$5:N$101)&gt;0,SUMIF('grille analyse réhab'!E$5:E$101,'fiche de synthèse'!C79,'grille analyse réhab'!N$5:N$101),"")</f>
        <v/>
      </c>
    </row>
    <row r="80" spans="3:5" ht="15" x14ac:dyDescent="0.3">
      <c r="C80" s="92" t="s">
        <v>178</v>
      </c>
      <c r="D80" s="86" t="str">
        <f>IF(SUMIF('grille analyse neuf'!E$5:E$101,'fiche de synthèse'!C80,'grille analyse neuf'!N$5:N$101)&gt;0,SUMIF('grille analyse neuf'!E$5:E$101,'fiche de synthèse'!C80,'grille analyse neuf'!N$5:N$101),"")</f>
        <v/>
      </c>
      <c r="E80" s="60" t="str">
        <f>IF(SUMIF('grille analyse réhab'!E$5:E$101,'fiche de synthèse'!C80,'grille analyse réhab'!N$5:N$101)&gt;0,SUMIF('grille analyse réhab'!E$5:E$101,'fiche de synthèse'!C80,'grille analyse réhab'!N$5:N$101),"")</f>
        <v/>
      </c>
    </row>
    <row r="81" spans="3:5" ht="15.6" thickBot="1" x14ac:dyDescent="0.35">
      <c r="C81" s="93" t="s">
        <v>169</v>
      </c>
      <c r="D81" s="88" t="str">
        <f>IF(SUMIF('grille analyse neuf'!E$5:E$101,'fiche de synthèse'!C81,'grille analyse neuf'!N$5:N$101)&gt;0,SUMIF('grille analyse neuf'!E$5:E$101,'fiche de synthèse'!C81,'grille analyse neuf'!N$5:N$101),"")</f>
        <v/>
      </c>
      <c r="E81" s="71" t="str">
        <f>IF(SUMIF('grille analyse réhab'!E$5:E$101,'fiche de synthèse'!C81,'grille analyse réhab'!N$5:N$101)&gt;0,SUMIF('grille analyse réhab'!E$5:E$101,'fiche de synthèse'!C81,'grille analyse réhab'!N$5:N$101),"")</f>
        <v/>
      </c>
    </row>
    <row r="84" spans="3:5" ht="19.5" customHeight="1" x14ac:dyDescent="0.3"/>
    <row r="85" spans="3:5" ht="18.75" customHeight="1" thickBot="1" x14ac:dyDescent="0.35"/>
    <row r="86" spans="3:5" ht="45.15" customHeight="1" thickBot="1" x14ac:dyDescent="0.4">
      <c r="C86" s="63" t="s">
        <v>112</v>
      </c>
    </row>
    <row r="87" spans="3:5" ht="45.15" customHeight="1" x14ac:dyDescent="0.3">
      <c r="C87" s="66" t="s">
        <v>115</v>
      </c>
    </row>
    <row r="88" spans="3:5" x14ac:dyDescent="0.3">
      <c r="C88" s="59" t="s">
        <v>116</v>
      </c>
    </row>
    <row r="89" spans="3:5" ht="15" thickBot="1" x14ac:dyDescent="0.35">
      <c r="C89" s="69" t="s">
        <v>126</v>
      </c>
    </row>
  </sheetData>
  <sheetProtection sheet="1" objects="1" scenarios="1"/>
  <mergeCells count="14">
    <mergeCell ref="D33:E33"/>
    <mergeCell ref="D32:E32"/>
    <mergeCell ref="E9:G9"/>
    <mergeCell ref="F11:F12"/>
    <mergeCell ref="F15:G15"/>
    <mergeCell ref="C3:D3"/>
    <mergeCell ref="C27:E27"/>
    <mergeCell ref="E3:G3"/>
    <mergeCell ref="E4:E5"/>
    <mergeCell ref="F4:G4"/>
    <mergeCell ref="D15:E15"/>
    <mergeCell ref="D22:E22"/>
    <mergeCell ref="D23:E23"/>
    <mergeCell ref="D24:E24"/>
  </mergeCells>
  <conditionalFormatting sqref="D36">
    <cfRule type="expression" dxfId="12" priority="5">
      <formula>D36&lt;&gt;""</formula>
    </cfRule>
  </conditionalFormatting>
  <conditionalFormatting sqref="D37:D39">
    <cfRule type="expression" dxfId="11" priority="4">
      <formula>D37&lt;&gt;""</formula>
    </cfRule>
  </conditionalFormatting>
  <conditionalFormatting sqref="E36:E39">
    <cfRule type="expression" dxfId="10" priority="3">
      <formula>E36&lt;&gt;""</formula>
    </cfRule>
  </conditionalFormatting>
  <conditionalFormatting sqref="D42:D81">
    <cfRule type="expression" dxfId="9" priority="2">
      <formula>D42&lt;&gt;""</formula>
    </cfRule>
  </conditionalFormatting>
  <conditionalFormatting sqref="E42:E81">
    <cfRule type="expression" dxfId="8" priority="1">
      <formula>E42&lt;&gt;""</formula>
    </cfRule>
  </conditionalFormatting>
  <dataValidations count="3">
    <dataValidation type="list" allowBlank="1" showInputMessage="1" showErrorMessage="1" sqref="D8">
      <formula1>$C$5:$C$7</formula1>
    </dataValidation>
    <dataValidation type="list" allowBlank="1" showInputMessage="1" showErrorMessage="1" sqref="D10">
      <formula1>$C$87:$C$89</formula1>
    </dataValidation>
    <dataValidation type="list" allowBlank="1" showInputMessage="1" showErrorMessage="1" sqref="D9">
      <formula1>$E$6:$E$7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opLeftCell="E4" zoomScale="70" zoomScaleNormal="70" workbookViewId="0">
      <selection activeCell="N5" sqref="N5"/>
    </sheetView>
  </sheetViews>
  <sheetFormatPr baseColWidth="10" defaultColWidth="9.109375" defaultRowHeight="14.4" x14ac:dyDescent="0.3"/>
  <cols>
    <col min="1" max="1" width="14.109375" style="94" bestFit="1" customWidth="1"/>
    <col min="2" max="2" width="25.6640625" style="94" customWidth="1"/>
    <col min="3" max="3" width="29.88671875" style="94" customWidth="1"/>
    <col min="4" max="4" width="37.44140625" style="94" hidden="1" customWidth="1"/>
    <col min="5" max="5" width="30.44140625" style="94" customWidth="1"/>
    <col min="6" max="6" width="37.44140625" style="94" hidden="1" customWidth="1"/>
    <col min="7" max="7" width="45.44140625" style="94" customWidth="1"/>
    <col min="8" max="8" width="66.44140625" style="94" customWidth="1"/>
    <col min="9" max="9" width="30.44140625" style="94" customWidth="1"/>
    <col min="10" max="10" width="9.109375" style="94"/>
    <col min="11" max="11" width="7.44140625" style="94" customWidth="1"/>
    <col min="12" max="12" width="7.5546875" style="94" customWidth="1"/>
    <col min="13" max="13" width="19.6640625" style="94" customWidth="1"/>
    <col min="14" max="14" width="16" style="94" customWidth="1"/>
    <col min="15" max="15" width="16" style="94" hidden="1" customWidth="1"/>
    <col min="16" max="16" width="11" style="94" customWidth="1"/>
    <col min="17" max="16384" width="9.109375" style="94"/>
  </cols>
  <sheetData>
    <row r="1" spans="1:16" ht="74.25" customHeight="1" thickBot="1" x14ac:dyDescent="0.35"/>
    <row r="2" spans="1:16" ht="36" customHeight="1" thickBot="1" x14ac:dyDescent="0.35">
      <c r="A2" s="95" t="s">
        <v>117</v>
      </c>
      <c r="B2" s="158">
        <f>'fiche de synthèse'!D4</f>
        <v>0</v>
      </c>
      <c r="C2" s="159"/>
      <c r="D2" s="159"/>
      <c r="E2" s="159"/>
      <c r="F2" s="159"/>
      <c r="G2" s="159"/>
      <c r="H2" s="160"/>
    </row>
    <row r="3" spans="1:16" ht="50.25" customHeight="1" thickBot="1" x14ac:dyDescent="0.35">
      <c r="A3" s="163" t="s">
        <v>202</v>
      </c>
      <c r="B3" s="164"/>
      <c r="C3" s="164"/>
      <c r="D3" s="164"/>
      <c r="E3" s="164"/>
      <c r="F3" s="164"/>
      <c r="G3" s="164"/>
      <c r="H3" s="164"/>
      <c r="N3" s="96" t="s">
        <v>118</v>
      </c>
      <c r="O3" s="96"/>
      <c r="P3" s="97">
        <f>SUM(P5:P101)</f>
        <v>0</v>
      </c>
    </row>
    <row r="4" spans="1:16" ht="54" customHeight="1" thickBot="1" x14ac:dyDescent="0.35">
      <c r="A4" s="98" t="s">
        <v>43</v>
      </c>
      <c r="B4" s="98" t="s">
        <v>0</v>
      </c>
      <c r="C4" s="98" t="s">
        <v>1</v>
      </c>
      <c r="D4" s="98" t="s">
        <v>276</v>
      </c>
      <c r="E4" s="98" t="s">
        <v>189</v>
      </c>
      <c r="F4" s="98" t="s">
        <v>276</v>
      </c>
      <c r="G4" s="98" t="s">
        <v>277</v>
      </c>
      <c r="H4" s="98" t="s">
        <v>2</v>
      </c>
      <c r="I4" s="161" t="s">
        <v>86</v>
      </c>
      <c r="J4" s="162"/>
      <c r="K4" s="161" t="s">
        <v>3</v>
      </c>
      <c r="L4" s="162"/>
      <c r="M4" s="99" t="s">
        <v>186</v>
      </c>
      <c r="N4" s="98" t="s">
        <v>203</v>
      </c>
      <c r="O4" s="98"/>
      <c r="P4" s="98" t="s">
        <v>187</v>
      </c>
    </row>
    <row r="5" spans="1:16" ht="59.25" customHeight="1" x14ac:dyDescent="0.3">
      <c r="A5" s="30"/>
      <c r="B5" s="28" t="str">
        <f t="shared" ref="B5:B36" si="0">IF(A5&lt;&gt;"",VLOOKUP(A5,Fonction,2,0),"")</f>
        <v/>
      </c>
      <c r="C5" s="31"/>
      <c r="D5" s="56" t="str">
        <f t="shared" ref="D5:D36" si="1">IF(A5="Isolation",VLOOKUP(C5,Isolant,2,0),"")</f>
        <v/>
      </c>
      <c r="E5" s="31"/>
      <c r="F5" s="56" t="str">
        <f>IF(C5&lt;&gt;"",IF(E5&lt;&gt;"",E5,C5),"")</f>
        <v/>
      </c>
      <c r="G5" s="31"/>
      <c r="H5" s="29" t="str">
        <f t="shared" ref="H5:H36" si="2">IF(F5&lt;&gt;"",VLOOKUP(F5,Table,2,0),"")</f>
        <v/>
      </c>
      <c r="I5" s="28" t="str">
        <f t="shared" ref="I5:I36" si="3">IF(F5&lt;&gt;"",VLOOKUP(F5,Table,3,0),"")</f>
        <v/>
      </c>
      <c r="J5" s="28" t="str">
        <f t="shared" ref="J5:J36" si="4">IF(F5&lt;&gt;"",VLOOKUP(F5,Table,4,0),"")</f>
        <v/>
      </c>
      <c r="K5" s="28" t="str">
        <f t="shared" ref="K5:K36" si="5">IF(F5&lt;&gt;"",VLOOKUP(F5,Table,5,0),"")</f>
        <v/>
      </c>
      <c r="L5" s="28" t="str">
        <f t="shared" ref="L5:L36" si="6">IF(F5&lt;&gt;"",VLOOKUP(F5,Table,6,0),"")</f>
        <v/>
      </c>
      <c r="M5" s="57"/>
      <c r="N5" s="32"/>
      <c r="O5" s="100">
        <f>IF(M5&lt;&gt;"",N5*M5/100,N5)</f>
        <v>0</v>
      </c>
      <c r="P5" s="27" t="str">
        <f>IF(C5&lt;&gt;"",O5*K5,"")</f>
        <v/>
      </c>
    </row>
    <row r="6" spans="1:16" ht="59.25" customHeight="1" x14ac:dyDescent="0.3">
      <c r="A6" s="30"/>
      <c r="B6" s="28" t="str">
        <f t="shared" si="0"/>
        <v/>
      </c>
      <c r="C6" s="31"/>
      <c r="D6" s="56" t="str">
        <f t="shared" si="1"/>
        <v/>
      </c>
      <c r="E6" s="31"/>
      <c r="F6" s="56" t="str">
        <f t="shared" ref="F6:F69" si="7">IF(C6&lt;&gt;"",IF(E6&lt;&gt;"",E6,C6),"")</f>
        <v/>
      </c>
      <c r="G6" s="31"/>
      <c r="H6" s="29" t="str">
        <f t="shared" si="2"/>
        <v/>
      </c>
      <c r="I6" s="28" t="str">
        <f t="shared" si="3"/>
        <v/>
      </c>
      <c r="J6" s="28" t="str">
        <f t="shared" si="4"/>
        <v/>
      </c>
      <c r="K6" s="28" t="str">
        <f t="shared" si="5"/>
        <v/>
      </c>
      <c r="L6" s="28" t="str">
        <f t="shared" si="6"/>
        <v/>
      </c>
      <c r="M6" s="57"/>
      <c r="N6" s="32"/>
      <c r="O6" s="100">
        <f t="shared" ref="O6:O69" si="8">IF(M6&lt;&gt;"",N6*M6/100,N6)</f>
        <v>0</v>
      </c>
      <c r="P6" s="27" t="str">
        <f t="shared" ref="P6:P69" si="9">IF(C6&lt;&gt;"",O6*K6,"")</f>
        <v/>
      </c>
    </row>
    <row r="7" spans="1:16" ht="59.25" customHeight="1" x14ac:dyDescent="0.3">
      <c r="A7" s="30"/>
      <c r="B7" s="28" t="str">
        <f t="shared" si="0"/>
        <v/>
      </c>
      <c r="C7" s="31"/>
      <c r="D7" s="56" t="str">
        <f t="shared" si="1"/>
        <v/>
      </c>
      <c r="E7" s="31"/>
      <c r="F7" s="56" t="str">
        <f t="shared" si="7"/>
        <v/>
      </c>
      <c r="G7" s="31"/>
      <c r="H7" s="29" t="str">
        <f t="shared" si="2"/>
        <v/>
      </c>
      <c r="I7" s="28" t="str">
        <f t="shared" si="3"/>
        <v/>
      </c>
      <c r="J7" s="28" t="str">
        <f t="shared" si="4"/>
        <v/>
      </c>
      <c r="K7" s="28" t="str">
        <f t="shared" si="5"/>
        <v/>
      </c>
      <c r="L7" s="28" t="str">
        <f t="shared" si="6"/>
        <v/>
      </c>
      <c r="M7" s="57"/>
      <c r="N7" s="32"/>
      <c r="O7" s="100">
        <f t="shared" si="8"/>
        <v>0</v>
      </c>
      <c r="P7" s="27" t="str">
        <f t="shared" si="9"/>
        <v/>
      </c>
    </row>
    <row r="8" spans="1:16" ht="59.25" customHeight="1" x14ac:dyDescent="0.3">
      <c r="A8" s="30"/>
      <c r="B8" s="28" t="str">
        <f t="shared" si="0"/>
        <v/>
      </c>
      <c r="C8" s="31"/>
      <c r="D8" s="56" t="str">
        <f t="shared" si="1"/>
        <v/>
      </c>
      <c r="E8" s="31"/>
      <c r="F8" s="56" t="str">
        <f t="shared" si="7"/>
        <v/>
      </c>
      <c r="G8" s="31"/>
      <c r="H8" s="29" t="str">
        <f t="shared" si="2"/>
        <v/>
      </c>
      <c r="I8" s="28" t="str">
        <f t="shared" si="3"/>
        <v/>
      </c>
      <c r="J8" s="28" t="str">
        <f t="shared" si="4"/>
        <v/>
      </c>
      <c r="K8" s="28" t="str">
        <f t="shared" si="5"/>
        <v/>
      </c>
      <c r="L8" s="28" t="str">
        <f t="shared" si="6"/>
        <v/>
      </c>
      <c r="M8" s="57"/>
      <c r="N8" s="32"/>
      <c r="O8" s="100">
        <f t="shared" si="8"/>
        <v>0</v>
      </c>
      <c r="P8" s="27" t="str">
        <f t="shared" si="9"/>
        <v/>
      </c>
    </row>
    <row r="9" spans="1:16" ht="59.25" customHeight="1" x14ac:dyDescent="0.3">
      <c r="A9" s="30"/>
      <c r="B9" s="28" t="str">
        <f t="shared" si="0"/>
        <v/>
      </c>
      <c r="C9" s="31"/>
      <c r="D9" s="56" t="str">
        <f t="shared" si="1"/>
        <v/>
      </c>
      <c r="E9" s="31"/>
      <c r="F9" s="56" t="str">
        <f t="shared" si="7"/>
        <v/>
      </c>
      <c r="G9" s="31"/>
      <c r="H9" s="29" t="str">
        <f t="shared" si="2"/>
        <v/>
      </c>
      <c r="I9" s="28" t="str">
        <f t="shared" si="3"/>
        <v/>
      </c>
      <c r="J9" s="28" t="str">
        <f t="shared" si="4"/>
        <v/>
      </c>
      <c r="K9" s="28" t="str">
        <f t="shared" si="5"/>
        <v/>
      </c>
      <c r="L9" s="28" t="str">
        <f t="shared" si="6"/>
        <v/>
      </c>
      <c r="M9" s="57"/>
      <c r="N9" s="32"/>
      <c r="O9" s="100">
        <f t="shared" si="8"/>
        <v>0</v>
      </c>
      <c r="P9" s="27" t="str">
        <f t="shared" si="9"/>
        <v/>
      </c>
    </row>
    <row r="10" spans="1:16" ht="59.25" customHeight="1" x14ac:dyDescent="0.3">
      <c r="A10" s="30"/>
      <c r="B10" s="28" t="str">
        <f t="shared" si="0"/>
        <v/>
      </c>
      <c r="C10" s="31"/>
      <c r="D10" s="56" t="str">
        <f t="shared" si="1"/>
        <v/>
      </c>
      <c r="E10" s="31"/>
      <c r="F10" s="56" t="str">
        <f t="shared" si="7"/>
        <v/>
      </c>
      <c r="G10" s="31"/>
      <c r="H10" s="29" t="str">
        <f t="shared" si="2"/>
        <v/>
      </c>
      <c r="I10" s="28" t="str">
        <f t="shared" si="3"/>
        <v/>
      </c>
      <c r="J10" s="28" t="str">
        <f t="shared" si="4"/>
        <v/>
      </c>
      <c r="K10" s="28" t="str">
        <f t="shared" si="5"/>
        <v/>
      </c>
      <c r="L10" s="28" t="str">
        <f t="shared" si="6"/>
        <v/>
      </c>
      <c r="M10" s="57"/>
      <c r="N10" s="32"/>
      <c r="O10" s="100">
        <f t="shared" si="8"/>
        <v>0</v>
      </c>
      <c r="P10" s="27" t="str">
        <f t="shared" si="9"/>
        <v/>
      </c>
    </row>
    <row r="11" spans="1:16" ht="59.25" customHeight="1" x14ac:dyDescent="0.3">
      <c r="A11" s="30"/>
      <c r="B11" s="28" t="str">
        <f t="shared" si="0"/>
        <v/>
      </c>
      <c r="C11" s="31"/>
      <c r="D11" s="56" t="str">
        <f t="shared" si="1"/>
        <v/>
      </c>
      <c r="E11" s="31"/>
      <c r="F11" s="56" t="str">
        <f t="shared" si="7"/>
        <v/>
      </c>
      <c r="G11" s="31"/>
      <c r="H11" s="29" t="str">
        <f t="shared" si="2"/>
        <v/>
      </c>
      <c r="I11" s="28" t="str">
        <f t="shared" si="3"/>
        <v/>
      </c>
      <c r="J11" s="28" t="str">
        <f t="shared" si="4"/>
        <v/>
      </c>
      <c r="K11" s="28" t="str">
        <f t="shared" si="5"/>
        <v/>
      </c>
      <c r="L11" s="28" t="str">
        <f t="shared" si="6"/>
        <v/>
      </c>
      <c r="M11" s="57"/>
      <c r="N11" s="32"/>
      <c r="O11" s="100">
        <f t="shared" si="8"/>
        <v>0</v>
      </c>
      <c r="P11" s="27" t="str">
        <f t="shared" si="9"/>
        <v/>
      </c>
    </row>
    <row r="12" spans="1:16" ht="59.25" customHeight="1" x14ac:dyDescent="0.3">
      <c r="A12" s="30"/>
      <c r="B12" s="28" t="str">
        <f t="shared" si="0"/>
        <v/>
      </c>
      <c r="C12" s="31"/>
      <c r="D12" s="56" t="str">
        <f t="shared" si="1"/>
        <v/>
      </c>
      <c r="E12" s="31"/>
      <c r="F12" s="56" t="str">
        <f t="shared" si="7"/>
        <v/>
      </c>
      <c r="G12" s="31"/>
      <c r="H12" s="29" t="str">
        <f t="shared" si="2"/>
        <v/>
      </c>
      <c r="I12" s="28" t="str">
        <f t="shared" si="3"/>
        <v/>
      </c>
      <c r="J12" s="28" t="str">
        <f t="shared" si="4"/>
        <v/>
      </c>
      <c r="K12" s="28" t="str">
        <f t="shared" si="5"/>
        <v/>
      </c>
      <c r="L12" s="28" t="str">
        <f t="shared" si="6"/>
        <v/>
      </c>
      <c r="M12" s="57"/>
      <c r="N12" s="32"/>
      <c r="O12" s="100">
        <f t="shared" si="8"/>
        <v>0</v>
      </c>
      <c r="P12" s="27" t="str">
        <f t="shared" si="9"/>
        <v/>
      </c>
    </row>
    <row r="13" spans="1:16" ht="59.25" customHeight="1" x14ac:dyDescent="0.3">
      <c r="A13" s="30"/>
      <c r="B13" s="28" t="str">
        <f t="shared" si="0"/>
        <v/>
      </c>
      <c r="C13" s="31"/>
      <c r="D13" s="56" t="str">
        <f t="shared" si="1"/>
        <v/>
      </c>
      <c r="E13" s="31"/>
      <c r="F13" s="56" t="str">
        <f t="shared" si="7"/>
        <v/>
      </c>
      <c r="G13" s="31"/>
      <c r="H13" s="29" t="str">
        <f t="shared" si="2"/>
        <v/>
      </c>
      <c r="I13" s="28" t="str">
        <f t="shared" si="3"/>
        <v/>
      </c>
      <c r="J13" s="28" t="str">
        <f t="shared" si="4"/>
        <v/>
      </c>
      <c r="K13" s="28" t="str">
        <f t="shared" si="5"/>
        <v/>
      </c>
      <c r="L13" s="28" t="str">
        <f t="shared" si="6"/>
        <v/>
      </c>
      <c r="M13" s="57"/>
      <c r="N13" s="32"/>
      <c r="O13" s="100">
        <f t="shared" si="8"/>
        <v>0</v>
      </c>
      <c r="P13" s="27" t="str">
        <f t="shared" si="9"/>
        <v/>
      </c>
    </row>
    <row r="14" spans="1:16" ht="59.25" customHeight="1" x14ac:dyDescent="0.3">
      <c r="A14" s="30"/>
      <c r="B14" s="28" t="str">
        <f t="shared" si="0"/>
        <v/>
      </c>
      <c r="C14" s="31"/>
      <c r="D14" s="56" t="str">
        <f t="shared" si="1"/>
        <v/>
      </c>
      <c r="E14" s="31"/>
      <c r="F14" s="56" t="str">
        <f t="shared" si="7"/>
        <v/>
      </c>
      <c r="G14" s="31"/>
      <c r="H14" s="29" t="str">
        <f t="shared" si="2"/>
        <v/>
      </c>
      <c r="I14" s="28" t="str">
        <f t="shared" si="3"/>
        <v/>
      </c>
      <c r="J14" s="28" t="str">
        <f t="shared" si="4"/>
        <v/>
      </c>
      <c r="K14" s="28" t="str">
        <f t="shared" si="5"/>
        <v/>
      </c>
      <c r="L14" s="28" t="str">
        <f t="shared" si="6"/>
        <v/>
      </c>
      <c r="M14" s="57"/>
      <c r="N14" s="32"/>
      <c r="O14" s="100">
        <f t="shared" si="8"/>
        <v>0</v>
      </c>
      <c r="P14" s="27" t="str">
        <f t="shared" si="9"/>
        <v/>
      </c>
    </row>
    <row r="15" spans="1:16" ht="59.25" customHeight="1" x14ac:dyDescent="0.3">
      <c r="A15" s="30"/>
      <c r="B15" s="28" t="str">
        <f t="shared" si="0"/>
        <v/>
      </c>
      <c r="C15" s="31"/>
      <c r="D15" s="56" t="str">
        <f t="shared" si="1"/>
        <v/>
      </c>
      <c r="E15" s="31"/>
      <c r="F15" s="56" t="str">
        <f t="shared" si="7"/>
        <v/>
      </c>
      <c r="G15" s="31"/>
      <c r="H15" s="29" t="str">
        <f t="shared" si="2"/>
        <v/>
      </c>
      <c r="I15" s="28" t="str">
        <f t="shared" si="3"/>
        <v/>
      </c>
      <c r="J15" s="28" t="str">
        <f t="shared" si="4"/>
        <v/>
      </c>
      <c r="K15" s="28" t="str">
        <f t="shared" si="5"/>
        <v/>
      </c>
      <c r="L15" s="28" t="str">
        <f t="shared" si="6"/>
        <v/>
      </c>
      <c r="M15" s="57"/>
      <c r="N15" s="32"/>
      <c r="O15" s="100">
        <f t="shared" si="8"/>
        <v>0</v>
      </c>
      <c r="P15" s="27" t="str">
        <f t="shared" si="9"/>
        <v/>
      </c>
    </row>
    <row r="16" spans="1:16" ht="59.25" customHeight="1" x14ac:dyDescent="0.3">
      <c r="A16" s="30"/>
      <c r="B16" s="28" t="str">
        <f t="shared" si="0"/>
        <v/>
      </c>
      <c r="C16" s="31"/>
      <c r="D16" s="56" t="str">
        <f t="shared" si="1"/>
        <v/>
      </c>
      <c r="E16" s="31"/>
      <c r="F16" s="56" t="str">
        <f t="shared" si="7"/>
        <v/>
      </c>
      <c r="G16" s="31"/>
      <c r="H16" s="29" t="str">
        <f t="shared" si="2"/>
        <v/>
      </c>
      <c r="I16" s="28" t="str">
        <f t="shared" si="3"/>
        <v/>
      </c>
      <c r="J16" s="28" t="str">
        <f t="shared" si="4"/>
        <v/>
      </c>
      <c r="K16" s="28" t="str">
        <f t="shared" si="5"/>
        <v/>
      </c>
      <c r="L16" s="28" t="str">
        <f t="shared" si="6"/>
        <v/>
      </c>
      <c r="M16" s="57"/>
      <c r="N16" s="32"/>
      <c r="O16" s="100">
        <f t="shared" si="8"/>
        <v>0</v>
      </c>
      <c r="P16" s="27" t="str">
        <f t="shared" si="9"/>
        <v/>
      </c>
    </row>
    <row r="17" spans="1:16" ht="59.25" customHeight="1" x14ac:dyDescent="0.3">
      <c r="A17" s="30"/>
      <c r="B17" s="28" t="str">
        <f t="shared" si="0"/>
        <v/>
      </c>
      <c r="C17" s="31"/>
      <c r="D17" s="56" t="str">
        <f t="shared" si="1"/>
        <v/>
      </c>
      <c r="E17" s="31"/>
      <c r="F17" s="56" t="str">
        <f t="shared" si="7"/>
        <v/>
      </c>
      <c r="G17" s="31"/>
      <c r="H17" s="29" t="str">
        <f t="shared" si="2"/>
        <v/>
      </c>
      <c r="I17" s="28" t="str">
        <f t="shared" si="3"/>
        <v/>
      </c>
      <c r="J17" s="28" t="str">
        <f t="shared" si="4"/>
        <v/>
      </c>
      <c r="K17" s="28" t="str">
        <f t="shared" si="5"/>
        <v/>
      </c>
      <c r="L17" s="28" t="str">
        <f t="shared" si="6"/>
        <v/>
      </c>
      <c r="M17" s="57"/>
      <c r="N17" s="32"/>
      <c r="O17" s="100">
        <f t="shared" si="8"/>
        <v>0</v>
      </c>
      <c r="P17" s="27" t="str">
        <f t="shared" si="9"/>
        <v/>
      </c>
    </row>
    <row r="18" spans="1:16" ht="59.25" customHeight="1" x14ac:dyDescent="0.3">
      <c r="A18" s="30"/>
      <c r="B18" s="28" t="str">
        <f t="shared" si="0"/>
        <v/>
      </c>
      <c r="C18" s="31"/>
      <c r="D18" s="56" t="str">
        <f t="shared" si="1"/>
        <v/>
      </c>
      <c r="E18" s="31"/>
      <c r="F18" s="56" t="str">
        <f t="shared" si="7"/>
        <v/>
      </c>
      <c r="G18" s="31"/>
      <c r="H18" s="29" t="str">
        <f t="shared" si="2"/>
        <v/>
      </c>
      <c r="I18" s="28" t="str">
        <f t="shared" si="3"/>
        <v/>
      </c>
      <c r="J18" s="28" t="str">
        <f t="shared" si="4"/>
        <v/>
      </c>
      <c r="K18" s="28" t="str">
        <f t="shared" si="5"/>
        <v/>
      </c>
      <c r="L18" s="28" t="str">
        <f t="shared" si="6"/>
        <v/>
      </c>
      <c r="M18" s="57"/>
      <c r="N18" s="32"/>
      <c r="O18" s="100">
        <f t="shared" si="8"/>
        <v>0</v>
      </c>
      <c r="P18" s="27" t="str">
        <f t="shared" si="9"/>
        <v/>
      </c>
    </row>
    <row r="19" spans="1:16" ht="59.25" customHeight="1" x14ac:dyDescent="0.3">
      <c r="A19" s="30"/>
      <c r="B19" s="28" t="str">
        <f t="shared" si="0"/>
        <v/>
      </c>
      <c r="C19" s="31"/>
      <c r="D19" s="56" t="str">
        <f t="shared" si="1"/>
        <v/>
      </c>
      <c r="E19" s="31"/>
      <c r="F19" s="56" t="str">
        <f t="shared" si="7"/>
        <v/>
      </c>
      <c r="G19" s="31"/>
      <c r="H19" s="29" t="str">
        <f t="shared" si="2"/>
        <v/>
      </c>
      <c r="I19" s="28" t="str">
        <f t="shared" si="3"/>
        <v/>
      </c>
      <c r="J19" s="28" t="str">
        <f t="shared" si="4"/>
        <v/>
      </c>
      <c r="K19" s="28" t="str">
        <f t="shared" si="5"/>
        <v/>
      </c>
      <c r="L19" s="28" t="str">
        <f t="shared" si="6"/>
        <v/>
      </c>
      <c r="M19" s="57"/>
      <c r="N19" s="32"/>
      <c r="O19" s="100">
        <f t="shared" si="8"/>
        <v>0</v>
      </c>
      <c r="P19" s="27" t="str">
        <f t="shared" si="9"/>
        <v/>
      </c>
    </row>
    <row r="20" spans="1:16" ht="59.25" customHeight="1" x14ac:dyDescent="0.3">
      <c r="A20" s="30"/>
      <c r="B20" s="28" t="str">
        <f t="shared" si="0"/>
        <v/>
      </c>
      <c r="C20" s="31"/>
      <c r="D20" s="56" t="str">
        <f t="shared" si="1"/>
        <v/>
      </c>
      <c r="E20" s="31"/>
      <c r="F20" s="56" t="str">
        <f t="shared" si="7"/>
        <v/>
      </c>
      <c r="G20" s="31"/>
      <c r="H20" s="29" t="str">
        <f t="shared" si="2"/>
        <v/>
      </c>
      <c r="I20" s="28" t="str">
        <f t="shared" si="3"/>
        <v/>
      </c>
      <c r="J20" s="28" t="str">
        <f t="shared" si="4"/>
        <v/>
      </c>
      <c r="K20" s="28" t="str">
        <f t="shared" si="5"/>
        <v/>
      </c>
      <c r="L20" s="28" t="str">
        <f t="shared" si="6"/>
        <v/>
      </c>
      <c r="M20" s="57"/>
      <c r="N20" s="32"/>
      <c r="O20" s="100">
        <f t="shared" si="8"/>
        <v>0</v>
      </c>
      <c r="P20" s="27" t="str">
        <f t="shared" si="9"/>
        <v/>
      </c>
    </row>
    <row r="21" spans="1:16" ht="59.25" customHeight="1" x14ac:dyDescent="0.3">
      <c r="A21" s="30"/>
      <c r="B21" s="28" t="str">
        <f t="shared" si="0"/>
        <v/>
      </c>
      <c r="C21" s="31"/>
      <c r="D21" s="56" t="str">
        <f t="shared" si="1"/>
        <v/>
      </c>
      <c r="E21" s="31"/>
      <c r="F21" s="56" t="str">
        <f t="shared" si="7"/>
        <v/>
      </c>
      <c r="G21" s="31"/>
      <c r="H21" s="29" t="str">
        <f t="shared" si="2"/>
        <v/>
      </c>
      <c r="I21" s="28" t="str">
        <f t="shared" si="3"/>
        <v/>
      </c>
      <c r="J21" s="28" t="str">
        <f t="shared" si="4"/>
        <v/>
      </c>
      <c r="K21" s="28" t="str">
        <f t="shared" si="5"/>
        <v/>
      </c>
      <c r="L21" s="28" t="str">
        <f t="shared" si="6"/>
        <v/>
      </c>
      <c r="M21" s="57"/>
      <c r="N21" s="32"/>
      <c r="O21" s="100">
        <f t="shared" si="8"/>
        <v>0</v>
      </c>
      <c r="P21" s="27" t="str">
        <f t="shared" si="9"/>
        <v/>
      </c>
    </row>
    <row r="22" spans="1:16" ht="59.25" customHeight="1" x14ac:dyDescent="0.3">
      <c r="A22" s="30"/>
      <c r="B22" s="28" t="str">
        <f t="shared" si="0"/>
        <v/>
      </c>
      <c r="C22" s="31"/>
      <c r="D22" s="56" t="str">
        <f t="shared" si="1"/>
        <v/>
      </c>
      <c r="E22" s="31"/>
      <c r="F22" s="56" t="str">
        <f t="shared" si="7"/>
        <v/>
      </c>
      <c r="G22" s="31"/>
      <c r="H22" s="29" t="str">
        <f t="shared" si="2"/>
        <v/>
      </c>
      <c r="I22" s="28" t="str">
        <f t="shared" si="3"/>
        <v/>
      </c>
      <c r="J22" s="28" t="str">
        <f t="shared" si="4"/>
        <v/>
      </c>
      <c r="K22" s="28" t="str">
        <f t="shared" si="5"/>
        <v/>
      </c>
      <c r="L22" s="28" t="str">
        <f t="shared" si="6"/>
        <v/>
      </c>
      <c r="M22" s="57"/>
      <c r="N22" s="32"/>
      <c r="O22" s="100">
        <f t="shared" si="8"/>
        <v>0</v>
      </c>
      <c r="P22" s="27" t="str">
        <f t="shared" si="9"/>
        <v/>
      </c>
    </row>
    <row r="23" spans="1:16" ht="59.25" customHeight="1" x14ac:dyDescent="0.3">
      <c r="A23" s="30"/>
      <c r="B23" s="28" t="str">
        <f t="shared" si="0"/>
        <v/>
      </c>
      <c r="C23" s="31"/>
      <c r="D23" s="56" t="str">
        <f t="shared" si="1"/>
        <v/>
      </c>
      <c r="E23" s="31"/>
      <c r="F23" s="56" t="str">
        <f t="shared" si="7"/>
        <v/>
      </c>
      <c r="G23" s="31"/>
      <c r="H23" s="29" t="str">
        <f t="shared" si="2"/>
        <v/>
      </c>
      <c r="I23" s="28" t="str">
        <f t="shared" si="3"/>
        <v/>
      </c>
      <c r="J23" s="28" t="str">
        <f t="shared" si="4"/>
        <v/>
      </c>
      <c r="K23" s="28" t="str">
        <f t="shared" si="5"/>
        <v/>
      </c>
      <c r="L23" s="28" t="str">
        <f t="shared" si="6"/>
        <v/>
      </c>
      <c r="M23" s="57"/>
      <c r="N23" s="32"/>
      <c r="O23" s="100">
        <f t="shared" si="8"/>
        <v>0</v>
      </c>
      <c r="P23" s="27" t="str">
        <f t="shared" si="9"/>
        <v/>
      </c>
    </row>
    <row r="24" spans="1:16" ht="59.25" customHeight="1" x14ac:dyDescent="0.3">
      <c r="A24" s="30"/>
      <c r="B24" s="28" t="str">
        <f t="shared" si="0"/>
        <v/>
      </c>
      <c r="C24" s="31"/>
      <c r="D24" s="56" t="str">
        <f t="shared" si="1"/>
        <v/>
      </c>
      <c r="E24" s="31"/>
      <c r="F24" s="56" t="str">
        <f t="shared" si="7"/>
        <v/>
      </c>
      <c r="G24" s="31"/>
      <c r="H24" s="29" t="str">
        <f t="shared" si="2"/>
        <v/>
      </c>
      <c r="I24" s="28" t="str">
        <f t="shared" si="3"/>
        <v/>
      </c>
      <c r="J24" s="28" t="str">
        <f t="shared" si="4"/>
        <v/>
      </c>
      <c r="K24" s="28" t="str">
        <f t="shared" si="5"/>
        <v/>
      </c>
      <c r="L24" s="28" t="str">
        <f t="shared" si="6"/>
        <v/>
      </c>
      <c r="M24" s="57"/>
      <c r="N24" s="32"/>
      <c r="O24" s="100">
        <f t="shared" si="8"/>
        <v>0</v>
      </c>
      <c r="P24" s="27" t="str">
        <f t="shared" si="9"/>
        <v/>
      </c>
    </row>
    <row r="25" spans="1:16" ht="59.25" customHeight="1" x14ac:dyDescent="0.3">
      <c r="A25" s="30"/>
      <c r="B25" s="28" t="str">
        <f t="shared" si="0"/>
        <v/>
      </c>
      <c r="C25" s="31"/>
      <c r="D25" s="56" t="str">
        <f t="shared" si="1"/>
        <v/>
      </c>
      <c r="E25" s="31"/>
      <c r="F25" s="56" t="str">
        <f t="shared" si="7"/>
        <v/>
      </c>
      <c r="G25" s="31"/>
      <c r="H25" s="29" t="str">
        <f t="shared" si="2"/>
        <v/>
      </c>
      <c r="I25" s="28" t="str">
        <f t="shared" si="3"/>
        <v/>
      </c>
      <c r="J25" s="28" t="str">
        <f t="shared" si="4"/>
        <v/>
      </c>
      <c r="K25" s="28" t="str">
        <f t="shared" si="5"/>
        <v/>
      </c>
      <c r="L25" s="28" t="str">
        <f t="shared" si="6"/>
        <v/>
      </c>
      <c r="M25" s="57"/>
      <c r="N25" s="32"/>
      <c r="O25" s="100">
        <f t="shared" si="8"/>
        <v>0</v>
      </c>
      <c r="P25" s="27" t="str">
        <f t="shared" si="9"/>
        <v/>
      </c>
    </row>
    <row r="26" spans="1:16" ht="59.25" customHeight="1" x14ac:dyDescent="0.3">
      <c r="A26" s="30"/>
      <c r="B26" s="28" t="str">
        <f t="shared" si="0"/>
        <v/>
      </c>
      <c r="C26" s="31"/>
      <c r="D26" s="56" t="str">
        <f t="shared" si="1"/>
        <v/>
      </c>
      <c r="E26" s="31"/>
      <c r="F26" s="56" t="str">
        <f t="shared" si="7"/>
        <v/>
      </c>
      <c r="G26" s="31"/>
      <c r="H26" s="29" t="str">
        <f t="shared" si="2"/>
        <v/>
      </c>
      <c r="I26" s="28" t="str">
        <f t="shared" si="3"/>
        <v/>
      </c>
      <c r="J26" s="28" t="str">
        <f t="shared" si="4"/>
        <v/>
      </c>
      <c r="K26" s="28" t="str">
        <f t="shared" si="5"/>
        <v/>
      </c>
      <c r="L26" s="28" t="str">
        <f t="shared" si="6"/>
        <v/>
      </c>
      <c r="M26" s="57"/>
      <c r="N26" s="32"/>
      <c r="O26" s="100">
        <f t="shared" si="8"/>
        <v>0</v>
      </c>
      <c r="P26" s="27" t="str">
        <f t="shared" si="9"/>
        <v/>
      </c>
    </row>
    <row r="27" spans="1:16" ht="59.25" customHeight="1" x14ac:dyDescent="0.3">
      <c r="A27" s="30"/>
      <c r="B27" s="28" t="str">
        <f t="shared" si="0"/>
        <v/>
      </c>
      <c r="C27" s="31"/>
      <c r="D27" s="56" t="str">
        <f t="shared" si="1"/>
        <v/>
      </c>
      <c r="E27" s="31"/>
      <c r="F27" s="56" t="str">
        <f t="shared" si="7"/>
        <v/>
      </c>
      <c r="G27" s="31"/>
      <c r="H27" s="29" t="str">
        <f t="shared" si="2"/>
        <v/>
      </c>
      <c r="I27" s="28" t="str">
        <f t="shared" si="3"/>
        <v/>
      </c>
      <c r="J27" s="28" t="str">
        <f t="shared" si="4"/>
        <v/>
      </c>
      <c r="K27" s="28" t="str">
        <f t="shared" si="5"/>
        <v/>
      </c>
      <c r="L27" s="28" t="str">
        <f t="shared" si="6"/>
        <v/>
      </c>
      <c r="M27" s="57"/>
      <c r="N27" s="32"/>
      <c r="O27" s="100">
        <f t="shared" si="8"/>
        <v>0</v>
      </c>
      <c r="P27" s="27" t="str">
        <f t="shared" si="9"/>
        <v/>
      </c>
    </row>
    <row r="28" spans="1:16" ht="59.25" customHeight="1" x14ac:dyDescent="0.3">
      <c r="A28" s="30"/>
      <c r="B28" s="28" t="str">
        <f t="shared" si="0"/>
        <v/>
      </c>
      <c r="C28" s="31"/>
      <c r="D28" s="56" t="str">
        <f t="shared" si="1"/>
        <v/>
      </c>
      <c r="E28" s="31"/>
      <c r="F28" s="56" t="str">
        <f t="shared" si="7"/>
        <v/>
      </c>
      <c r="G28" s="31"/>
      <c r="H28" s="29" t="str">
        <f t="shared" si="2"/>
        <v/>
      </c>
      <c r="I28" s="28" t="str">
        <f t="shared" si="3"/>
        <v/>
      </c>
      <c r="J28" s="28" t="str">
        <f t="shared" si="4"/>
        <v/>
      </c>
      <c r="K28" s="28" t="str">
        <f t="shared" si="5"/>
        <v/>
      </c>
      <c r="L28" s="28" t="str">
        <f t="shared" si="6"/>
        <v/>
      </c>
      <c r="M28" s="57"/>
      <c r="N28" s="32"/>
      <c r="O28" s="100">
        <f t="shared" si="8"/>
        <v>0</v>
      </c>
      <c r="P28" s="27" t="str">
        <f t="shared" si="9"/>
        <v/>
      </c>
    </row>
    <row r="29" spans="1:16" ht="59.25" customHeight="1" x14ac:dyDescent="0.3">
      <c r="A29" s="30"/>
      <c r="B29" s="28" t="str">
        <f t="shared" si="0"/>
        <v/>
      </c>
      <c r="C29" s="31"/>
      <c r="D29" s="56" t="str">
        <f t="shared" si="1"/>
        <v/>
      </c>
      <c r="E29" s="31"/>
      <c r="F29" s="56" t="str">
        <f t="shared" si="7"/>
        <v/>
      </c>
      <c r="G29" s="31"/>
      <c r="H29" s="29" t="str">
        <f t="shared" si="2"/>
        <v/>
      </c>
      <c r="I29" s="28" t="str">
        <f t="shared" si="3"/>
        <v/>
      </c>
      <c r="J29" s="28" t="str">
        <f t="shared" si="4"/>
        <v/>
      </c>
      <c r="K29" s="28" t="str">
        <f t="shared" si="5"/>
        <v/>
      </c>
      <c r="L29" s="28" t="str">
        <f t="shared" si="6"/>
        <v/>
      </c>
      <c r="M29" s="57"/>
      <c r="N29" s="32"/>
      <c r="O29" s="100">
        <f t="shared" si="8"/>
        <v>0</v>
      </c>
      <c r="P29" s="27" t="str">
        <f t="shared" si="9"/>
        <v/>
      </c>
    </row>
    <row r="30" spans="1:16" ht="59.25" customHeight="1" x14ac:dyDescent="0.3">
      <c r="A30" s="30"/>
      <c r="B30" s="28" t="str">
        <f t="shared" si="0"/>
        <v/>
      </c>
      <c r="C30" s="31"/>
      <c r="D30" s="56" t="str">
        <f t="shared" si="1"/>
        <v/>
      </c>
      <c r="E30" s="31"/>
      <c r="F30" s="56" t="str">
        <f t="shared" si="7"/>
        <v/>
      </c>
      <c r="G30" s="31"/>
      <c r="H30" s="29" t="str">
        <f t="shared" si="2"/>
        <v/>
      </c>
      <c r="I30" s="28" t="str">
        <f t="shared" si="3"/>
        <v/>
      </c>
      <c r="J30" s="28" t="str">
        <f t="shared" si="4"/>
        <v/>
      </c>
      <c r="K30" s="28" t="str">
        <f t="shared" si="5"/>
        <v/>
      </c>
      <c r="L30" s="28" t="str">
        <f t="shared" si="6"/>
        <v/>
      </c>
      <c r="M30" s="57"/>
      <c r="N30" s="32"/>
      <c r="O30" s="100">
        <f t="shared" si="8"/>
        <v>0</v>
      </c>
      <c r="P30" s="27" t="str">
        <f t="shared" si="9"/>
        <v/>
      </c>
    </row>
    <row r="31" spans="1:16" ht="59.25" customHeight="1" x14ac:dyDescent="0.3">
      <c r="A31" s="30"/>
      <c r="B31" s="28" t="str">
        <f t="shared" si="0"/>
        <v/>
      </c>
      <c r="C31" s="31"/>
      <c r="D31" s="56" t="str">
        <f t="shared" si="1"/>
        <v/>
      </c>
      <c r="E31" s="31"/>
      <c r="F31" s="56" t="str">
        <f t="shared" si="7"/>
        <v/>
      </c>
      <c r="G31" s="31"/>
      <c r="H31" s="29" t="str">
        <f t="shared" si="2"/>
        <v/>
      </c>
      <c r="I31" s="28" t="str">
        <f t="shared" si="3"/>
        <v/>
      </c>
      <c r="J31" s="28" t="str">
        <f t="shared" si="4"/>
        <v/>
      </c>
      <c r="K31" s="28" t="str">
        <f t="shared" si="5"/>
        <v/>
      </c>
      <c r="L31" s="28" t="str">
        <f t="shared" si="6"/>
        <v/>
      </c>
      <c r="M31" s="57"/>
      <c r="N31" s="32"/>
      <c r="O31" s="100">
        <f t="shared" si="8"/>
        <v>0</v>
      </c>
      <c r="P31" s="27" t="str">
        <f t="shared" si="9"/>
        <v/>
      </c>
    </row>
    <row r="32" spans="1:16" ht="59.25" customHeight="1" x14ac:dyDescent="0.3">
      <c r="A32" s="30"/>
      <c r="B32" s="28" t="str">
        <f t="shared" si="0"/>
        <v/>
      </c>
      <c r="C32" s="31"/>
      <c r="D32" s="56" t="str">
        <f t="shared" si="1"/>
        <v/>
      </c>
      <c r="E32" s="31"/>
      <c r="F32" s="56" t="str">
        <f t="shared" si="7"/>
        <v/>
      </c>
      <c r="G32" s="31"/>
      <c r="H32" s="29" t="str">
        <f t="shared" si="2"/>
        <v/>
      </c>
      <c r="I32" s="28" t="str">
        <f t="shared" si="3"/>
        <v/>
      </c>
      <c r="J32" s="28" t="str">
        <f t="shared" si="4"/>
        <v/>
      </c>
      <c r="K32" s="28" t="str">
        <f t="shared" si="5"/>
        <v/>
      </c>
      <c r="L32" s="28" t="str">
        <f t="shared" si="6"/>
        <v/>
      </c>
      <c r="M32" s="57"/>
      <c r="N32" s="32"/>
      <c r="O32" s="100">
        <f t="shared" si="8"/>
        <v>0</v>
      </c>
      <c r="P32" s="27" t="str">
        <f t="shared" si="9"/>
        <v/>
      </c>
    </row>
    <row r="33" spans="1:16" ht="59.25" customHeight="1" x14ac:dyDescent="0.3">
      <c r="A33" s="30"/>
      <c r="B33" s="28" t="str">
        <f t="shared" si="0"/>
        <v/>
      </c>
      <c r="C33" s="31"/>
      <c r="D33" s="56" t="str">
        <f t="shared" si="1"/>
        <v/>
      </c>
      <c r="E33" s="31"/>
      <c r="F33" s="56" t="str">
        <f t="shared" si="7"/>
        <v/>
      </c>
      <c r="G33" s="31"/>
      <c r="H33" s="29" t="str">
        <f t="shared" si="2"/>
        <v/>
      </c>
      <c r="I33" s="28" t="str">
        <f t="shared" si="3"/>
        <v/>
      </c>
      <c r="J33" s="28" t="str">
        <f t="shared" si="4"/>
        <v/>
      </c>
      <c r="K33" s="28" t="str">
        <f t="shared" si="5"/>
        <v/>
      </c>
      <c r="L33" s="28" t="str">
        <f t="shared" si="6"/>
        <v/>
      </c>
      <c r="M33" s="57"/>
      <c r="N33" s="32"/>
      <c r="O33" s="100">
        <f t="shared" si="8"/>
        <v>0</v>
      </c>
      <c r="P33" s="27" t="str">
        <f t="shared" si="9"/>
        <v/>
      </c>
    </row>
    <row r="34" spans="1:16" ht="59.25" customHeight="1" x14ac:dyDescent="0.3">
      <c r="A34" s="30"/>
      <c r="B34" s="28" t="str">
        <f t="shared" si="0"/>
        <v/>
      </c>
      <c r="C34" s="31"/>
      <c r="D34" s="56" t="str">
        <f t="shared" si="1"/>
        <v/>
      </c>
      <c r="E34" s="31"/>
      <c r="F34" s="56" t="str">
        <f t="shared" si="7"/>
        <v/>
      </c>
      <c r="G34" s="31"/>
      <c r="H34" s="29" t="str">
        <f t="shared" si="2"/>
        <v/>
      </c>
      <c r="I34" s="28" t="str">
        <f t="shared" si="3"/>
        <v/>
      </c>
      <c r="J34" s="28" t="str">
        <f t="shared" si="4"/>
        <v/>
      </c>
      <c r="K34" s="28" t="str">
        <f t="shared" si="5"/>
        <v/>
      </c>
      <c r="L34" s="28" t="str">
        <f t="shared" si="6"/>
        <v/>
      </c>
      <c r="M34" s="57"/>
      <c r="N34" s="32"/>
      <c r="O34" s="100">
        <f t="shared" si="8"/>
        <v>0</v>
      </c>
      <c r="P34" s="27" t="str">
        <f t="shared" si="9"/>
        <v/>
      </c>
    </row>
    <row r="35" spans="1:16" ht="59.25" customHeight="1" x14ac:dyDescent="0.3">
      <c r="A35" s="30"/>
      <c r="B35" s="28" t="str">
        <f t="shared" si="0"/>
        <v/>
      </c>
      <c r="C35" s="31"/>
      <c r="D35" s="56" t="str">
        <f t="shared" si="1"/>
        <v/>
      </c>
      <c r="E35" s="31"/>
      <c r="F35" s="56" t="str">
        <f t="shared" si="7"/>
        <v/>
      </c>
      <c r="G35" s="31"/>
      <c r="H35" s="29" t="str">
        <f t="shared" si="2"/>
        <v/>
      </c>
      <c r="I35" s="28" t="str">
        <f t="shared" si="3"/>
        <v/>
      </c>
      <c r="J35" s="28" t="str">
        <f t="shared" si="4"/>
        <v/>
      </c>
      <c r="K35" s="28" t="str">
        <f t="shared" si="5"/>
        <v/>
      </c>
      <c r="L35" s="28" t="str">
        <f t="shared" si="6"/>
        <v/>
      </c>
      <c r="M35" s="57"/>
      <c r="N35" s="32"/>
      <c r="O35" s="100">
        <f t="shared" si="8"/>
        <v>0</v>
      </c>
      <c r="P35" s="27" t="str">
        <f t="shared" si="9"/>
        <v/>
      </c>
    </row>
    <row r="36" spans="1:16" ht="59.25" customHeight="1" x14ac:dyDescent="0.3">
      <c r="A36" s="30"/>
      <c r="B36" s="28" t="str">
        <f t="shared" si="0"/>
        <v/>
      </c>
      <c r="C36" s="31"/>
      <c r="D36" s="56" t="str">
        <f t="shared" si="1"/>
        <v/>
      </c>
      <c r="E36" s="31"/>
      <c r="F36" s="56" t="str">
        <f t="shared" si="7"/>
        <v/>
      </c>
      <c r="G36" s="31"/>
      <c r="H36" s="29" t="str">
        <f t="shared" si="2"/>
        <v/>
      </c>
      <c r="I36" s="28" t="str">
        <f t="shared" si="3"/>
        <v/>
      </c>
      <c r="J36" s="28" t="str">
        <f t="shared" si="4"/>
        <v/>
      </c>
      <c r="K36" s="28" t="str">
        <f t="shared" si="5"/>
        <v/>
      </c>
      <c r="L36" s="28" t="str">
        <f t="shared" si="6"/>
        <v/>
      </c>
      <c r="M36" s="57"/>
      <c r="N36" s="32"/>
      <c r="O36" s="100">
        <f t="shared" si="8"/>
        <v>0</v>
      </c>
      <c r="P36" s="27" t="str">
        <f t="shared" si="9"/>
        <v/>
      </c>
    </row>
    <row r="37" spans="1:16" ht="59.25" customHeight="1" x14ac:dyDescent="0.3">
      <c r="A37" s="30"/>
      <c r="B37" s="28" t="str">
        <f t="shared" ref="B37:B68" si="10">IF(A37&lt;&gt;"",VLOOKUP(A37,Fonction,2,0),"")</f>
        <v/>
      </c>
      <c r="C37" s="31"/>
      <c r="D37" s="56" t="str">
        <f t="shared" ref="D37:D68" si="11">IF(A37="Isolation",VLOOKUP(C37,Isolant,2,0),"")</f>
        <v/>
      </c>
      <c r="E37" s="31"/>
      <c r="F37" s="56" t="str">
        <f t="shared" si="7"/>
        <v/>
      </c>
      <c r="G37" s="31"/>
      <c r="H37" s="29" t="str">
        <f t="shared" ref="H37:H68" si="12">IF(F37&lt;&gt;"",VLOOKUP(F37,Table,2,0),"")</f>
        <v/>
      </c>
      <c r="I37" s="28" t="str">
        <f t="shared" ref="I37:I68" si="13">IF(F37&lt;&gt;"",VLOOKUP(F37,Table,3,0),"")</f>
        <v/>
      </c>
      <c r="J37" s="28" t="str">
        <f t="shared" ref="J37:J68" si="14">IF(F37&lt;&gt;"",VLOOKUP(F37,Table,4,0),"")</f>
        <v/>
      </c>
      <c r="K37" s="28" t="str">
        <f t="shared" ref="K37:K68" si="15">IF(F37&lt;&gt;"",VLOOKUP(F37,Table,5,0),"")</f>
        <v/>
      </c>
      <c r="L37" s="28" t="str">
        <f t="shared" ref="L37:L68" si="16">IF(F37&lt;&gt;"",VLOOKUP(F37,Table,6,0),"")</f>
        <v/>
      </c>
      <c r="M37" s="57"/>
      <c r="N37" s="32"/>
      <c r="O37" s="100">
        <f t="shared" si="8"/>
        <v>0</v>
      </c>
      <c r="P37" s="27" t="str">
        <f t="shared" si="9"/>
        <v/>
      </c>
    </row>
    <row r="38" spans="1:16" ht="59.25" customHeight="1" x14ac:dyDescent="0.3">
      <c r="A38" s="30"/>
      <c r="B38" s="28" t="str">
        <f t="shared" si="10"/>
        <v/>
      </c>
      <c r="C38" s="31"/>
      <c r="D38" s="56" t="str">
        <f t="shared" si="11"/>
        <v/>
      </c>
      <c r="E38" s="31"/>
      <c r="F38" s="56" t="str">
        <f t="shared" si="7"/>
        <v/>
      </c>
      <c r="G38" s="31"/>
      <c r="H38" s="29" t="str">
        <f t="shared" si="12"/>
        <v/>
      </c>
      <c r="I38" s="28" t="str">
        <f t="shared" si="13"/>
        <v/>
      </c>
      <c r="J38" s="28" t="str">
        <f t="shared" si="14"/>
        <v/>
      </c>
      <c r="K38" s="28" t="str">
        <f t="shared" si="15"/>
        <v/>
      </c>
      <c r="L38" s="28" t="str">
        <f t="shared" si="16"/>
        <v/>
      </c>
      <c r="M38" s="57"/>
      <c r="N38" s="32"/>
      <c r="O38" s="100">
        <f t="shared" si="8"/>
        <v>0</v>
      </c>
      <c r="P38" s="27" t="str">
        <f t="shared" si="9"/>
        <v/>
      </c>
    </row>
    <row r="39" spans="1:16" ht="59.25" customHeight="1" x14ac:dyDescent="0.3">
      <c r="A39" s="30"/>
      <c r="B39" s="28" t="str">
        <f t="shared" si="10"/>
        <v/>
      </c>
      <c r="C39" s="31"/>
      <c r="D39" s="56" t="str">
        <f t="shared" si="11"/>
        <v/>
      </c>
      <c r="E39" s="31"/>
      <c r="F39" s="56" t="str">
        <f t="shared" si="7"/>
        <v/>
      </c>
      <c r="G39" s="31"/>
      <c r="H39" s="29" t="str">
        <f t="shared" si="12"/>
        <v/>
      </c>
      <c r="I39" s="28" t="str">
        <f t="shared" si="13"/>
        <v/>
      </c>
      <c r="J39" s="28" t="str">
        <f t="shared" si="14"/>
        <v/>
      </c>
      <c r="K39" s="28" t="str">
        <f t="shared" si="15"/>
        <v/>
      </c>
      <c r="L39" s="28" t="str">
        <f t="shared" si="16"/>
        <v/>
      </c>
      <c r="M39" s="57"/>
      <c r="N39" s="32"/>
      <c r="O39" s="100">
        <f t="shared" si="8"/>
        <v>0</v>
      </c>
      <c r="P39" s="27" t="str">
        <f t="shared" si="9"/>
        <v/>
      </c>
    </row>
    <row r="40" spans="1:16" ht="59.25" customHeight="1" x14ac:dyDescent="0.3">
      <c r="A40" s="30"/>
      <c r="B40" s="28" t="str">
        <f t="shared" si="10"/>
        <v/>
      </c>
      <c r="C40" s="31"/>
      <c r="D40" s="56" t="str">
        <f t="shared" si="11"/>
        <v/>
      </c>
      <c r="E40" s="31"/>
      <c r="F40" s="56" t="str">
        <f t="shared" si="7"/>
        <v/>
      </c>
      <c r="G40" s="31"/>
      <c r="H40" s="29" t="str">
        <f t="shared" si="12"/>
        <v/>
      </c>
      <c r="I40" s="28" t="str">
        <f t="shared" si="13"/>
        <v/>
      </c>
      <c r="J40" s="28" t="str">
        <f t="shared" si="14"/>
        <v/>
      </c>
      <c r="K40" s="28" t="str">
        <f t="shared" si="15"/>
        <v/>
      </c>
      <c r="L40" s="28" t="str">
        <f t="shared" si="16"/>
        <v/>
      </c>
      <c r="M40" s="57"/>
      <c r="N40" s="32"/>
      <c r="O40" s="100">
        <f t="shared" si="8"/>
        <v>0</v>
      </c>
      <c r="P40" s="27" t="str">
        <f t="shared" si="9"/>
        <v/>
      </c>
    </row>
    <row r="41" spans="1:16" ht="59.25" customHeight="1" x14ac:dyDescent="0.3">
      <c r="A41" s="30"/>
      <c r="B41" s="28" t="str">
        <f t="shared" si="10"/>
        <v/>
      </c>
      <c r="C41" s="31"/>
      <c r="D41" s="56" t="str">
        <f t="shared" si="11"/>
        <v/>
      </c>
      <c r="E41" s="31"/>
      <c r="F41" s="56" t="str">
        <f t="shared" si="7"/>
        <v/>
      </c>
      <c r="G41" s="31"/>
      <c r="H41" s="29" t="str">
        <f t="shared" si="12"/>
        <v/>
      </c>
      <c r="I41" s="28" t="str">
        <f t="shared" si="13"/>
        <v/>
      </c>
      <c r="J41" s="28" t="str">
        <f t="shared" si="14"/>
        <v/>
      </c>
      <c r="K41" s="28" t="str">
        <f t="shared" si="15"/>
        <v/>
      </c>
      <c r="L41" s="28" t="str">
        <f t="shared" si="16"/>
        <v/>
      </c>
      <c r="M41" s="57"/>
      <c r="N41" s="32"/>
      <c r="O41" s="100">
        <f t="shared" si="8"/>
        <v>0</v>
      </c>
      <c r="P41" s="27" t="str">
        <f t="shared" si="9"/>
        <v/>
      </c>
    </row>
    <row r="42" spans="1:16" ht="59.25" customHeight="1" x14ac:dyDescent="0.3">
      <c r="A42" s="30"/>
      <c r="B42" s="28" t="str">
        <f t="shared" si="10"/>
        <v/>
      </c>
      <c r="C42" s="31"/>
      <c r="D42" s="56" t="str">
        <f t="shared" si="11"/>
        <v/>
      </c>
      <c r="E42" s="31"/>
      <c r="F42" s="56" t="str">
        <f t="shared" si="7"/>
        <v/>
      </c>
      <c r="G42" s="31"/>
      <c r="H42" s="29" t="str">
        <f t="shared" si="12"/>
        <v/>
      </c>
      <c r="I42" s="28" t="str">
        <f t="shared" si="13"/>
        <v/>
      </c>
      <c r="J42" s="28" t="str">
        <f t="shared" si="14"/>
        <v/>
      </c>
      <c r="K42" s="28" t="str">
        <f t="shared" si="15"/>
        <v/>
      </c>
      <c r="L42" s="28" t="str">
        <f t="shared" si="16"/>
        <v/>
      </c>
      <c r="M42" s="57"/>
      <c r="N42" s="32"/>
      <c r="O42" s="100">
        <f t="shared" si="8"/>
        <v>0</v>
      </c>
      <c r="P42" s="27" t="str">
        <f t="shared" si="9"/>
        <v/>
      </c>
    </row>
    <row r="43" spans="1:16" ht="59.25" customHeight="1" x14ac:dyDescent="0.3">
      <c r="A43" s="30"/>
      <c r="B43" s="28" t="str">
        <f t="shared" si="10"/>
        <v/>
      </c>
      <c r="C43" s="31"/>
      <c r="D43" s="56" t="str">
        <f t="shared" si="11"/>
        <v/>
      </c>
      <c r="E43" s="31"/>
      <c r="F43" s="56" t="str">
        <f t="shared" si="7"/>
        <v/>
      </c>
      <c r="G43" s="31"/>
      <c r="H43" s="29" t="str">
        <f t="shared" si="12"/>
        <v/>
      </c>
      <c r="I43" s="28" t="str">
        <f t="shared" si="13"/>
        <v/>
      </c>
      <c r="J43" s="28" t="str">
        <f t="shared" si="14"/>
        <v/>
      </c>
      <c r="K43" s="28" t="str">
        <f t="shared" si="15"/>
        <v/>
      </c>
      <c r="L43" s="28" t="str">
        <f t="shared" si="16"/>
        <v/>
      </c>
      <c r="M43" s="57"/>
      <c r="N43" s="32"/>
      <c r="O43" s="100">
        <f t="shared" si="8"/>
        <v>0</v>
      </c>
      <c r="P43" s="27" t="str">
        <f t="shared" si="9"/>
        <v/>
      </c>
    </row>
    <row r="44" spans="1:16" ht="59.25" customHeight="1" x14ac:dyDescent="0.3">
      <c r="A44" s="30"/>
      <c r="B44" s="28" t="str">
        <f t="shared" si="10"/>
        <v/>
      </c>
      <c r="C44" s="31"/>
      <c r="D44" s="56" t="str">
        <f t="shared" si="11"/>
        <v/>
      </c>
      <c r="E44" s="31"/>
      <c r="F44" s="56" t="str">
        <f t="shared" si="7"/>
        <v/>
      </c>
      <c r="G44" s="31"/>
      <c r="H44" s="29" t="str">
        <f t="shared" si="12"/>
        <v/>
      </c>
      <c r="I44" s="28" t="str">
        <f t="shared" si="13"/>
        <v/>
      </c>
      <c r="J44" s="28" t="str">
        <f t="shared" si="14"/>
        <v/>
      </c>
      <c r="K44" s="28" t="str">
        <f t="shared" si="15"/>
        <v/>
      </c>
      <c r="L44" s="28" t="str">
        <f t="shared" si="16"/>
        <v/>
      </c>
      <c r="M44" s="57"/>
      <c r="N44" s="32"/>
      <c r="O44" s="100">
        <f t="shared" si="8"/>
        <v>0</v>
      </c>
      <c r="P44" s="27" t="str">
        <f t="shared" si="9"/>
        <v/>
      </c>
    </row>
    <row r="45" spans="1:16" ht="59.25" customHeight="1" x14ac:dyDescent="0.3">
      <c r="A45" s="30"/>
      <c r="B45" s="28" t="str">
        <f t="shared" si="10"/>
        <v/>
      </c>
      <c r="C45" s="31"/>
      <c r="D45" s="56" t="str">
        <f t="shared" si="11"/>
        <v/>
      </c>
      <c r="E45" s="31"/>
      <c r="F45" s="56" t="str">
        <f t="shared" si="7"/>
        <v/>
      </c>
      <c r="G45" s="31"/>
      <c r="H45" s="29" t="str">
        <f t="shared" si="12"/>
        <v/>
      </c>
      <c r="I45" s="28" t="str">
        <f t="shared" si="13"/>
        <v/>
      </c>
      <c r="J45" s="28" t="str">
        <f t="shared" si="14"/>
        <v/>
      </c>
      <c r="K45" s="28" t="str">
        <f t="shared" si="15"/>
        <v/>
      </c>
      <c r="L45" s="28" t="str">
        <f t="shared" si="16"/>
        <v/>
      </c>
      <c r="M45" s="57"/>
      <c r="N45" s="32"/>
      <c r="O45" s="100">
        <f t="shared" si="8"/>
        <v>0</v>
      </c>
      <c r="P45" s="27" t="str">
        <f t="shared" si="9"/>
        <v/>
      </c>
    </row>
    <row r="46" spans="1:16" ht="59.25" customHeight="1" x14ac:dyDescent="0.3">
      <c r="A46" s="30"/>
      <c r="B46" s="28" t="str">
        <f t="shared" si="10"/>
        <v/>
      </c>
      <c r="C46" s="31"/>
      <c r="D46" s="56" t="str">
        <f t="shared" si="11"/>
        <v/>
      </c>
      <c r="E46" s="31"/>
      <c r="F46" s="56" t="str">
        <f t="shared" si="7"/>
        <v/>
      </c>
      <c r="G46" s="31"/>
      <c r="H46" s="29" t="str">
        <f t="shared" si="12"/>
        <v/>
      </c>
      <c r="I46" s="28" t="str">
        <f t="shared" si="13"/>
        <v/>
      </c>
      <c r="J46" s="28" t="str">
        <f t="shared" si="14"/>
        <v/>
      </c>
      <c r="K46" s="28" t="str">
        <f t="shared" si="15"/>
        <v/>
      </c>
      <c r="L46" s="28" t="str">
        <f t="shared" si="16"/>
        <v/>
      </c>
      <c r="M46" s="57"/>
      <c r="N46" s="32"/>
      <c r="O46" s="100">
        <f t="shared" si="8"/>
        <v>0</v>
      </c>
      <c r="P46" s="27" t="str">
        <f t="shared" si="9"/>
        <v/>
      </c>
    </row>
    <row r="47" spans="1:16" ht="59.25" customHeight="1" x14ac:dyDescent="0.3">
      <c r="A47" s="30"/>
      <c r="B47" s="28" t="str">
        <f t="shared" si="10"/>
        <v/>
      </c>
      <c r="C47" s="31"/>
      <c r="D47" s="56" t="str">
        <f t="shared" si="11"/>
        <v/>
      </c>
      <c r="E47" s="31"/>
      <c r="F47" s="56" t="str">
        <f t="shared" si="7"/>
        <v/>
      </c>
      <c r="G47" s="31"/>
      <c r="H47" s="29" t="str">
        <f t="shared" si="12"/>
        <v/>
      </c>
      <c r="I47" s="28" t="str">
        <f t="shared" si="13"/>
        <v/>
      </c>
      <c r="J47" s="28" t="str">
        <f t="shared" si="14"/>
        <v/>
      </c>
      <c r="K47" s="28" t="str">
        <f t="shared" si="15"/>
        <v/>
      </c>
      <c r="L47" s="28" t="str">
        <f t="shared" si="16"/>
        <v/>
      </c>
      <c r="M47" s="57"/>
      <c r="N47" s="32"/>
      <c r="O47" s="100">
        <f t="shared" si="8"/>
        <v>0</v>
      </c>
      <c r="P47" s="27" t="str">
        <f t="shared" si="9"/>
        <v/>
      </c>
    </row>
    <row r="48" spans="1:16" ht="59.25" customHeight="1" x14ac:dyDescent="0.3">
      <c r="A48" s="30"/>
      <c r="B48" s="28" t="str">
        <f t="shared" si="10"/>
        <v/>
      </c>
      <c r="C48" s="31"/>
      <c r="D48" s="56" t="str">
        <f t="shared" si="11"/>
        <v/>
      </c>
      <c r="E48" s="31"/>
      <c r="F48" s="56" t="str">
        <f t="shared" si="7"/>
        <v/>
      </c>
      <c r="G48" s="31"/>
      <c r="H48" s="29" t="str">
        <f t="shared" si="12"/>
        <v/>
      </c>
      <c r="I48" s="28" t="str">
        <f t="shared" si="13"/>
        <v/>
      </c>
      <c r="J48" s="28" t="str">
        <f t="shared" si="14"/>
        <v/>
      </c>
      <c r="K48" s="28" t="str">
        <f t="shared" si="15"/>
        <v/>
      </c>
      <c r="L48" s="28" t="str">
        <f t="shared" si="16"/>
        <v/>
      </c>
      <c r="M48" s="57"/>
      <c r="N48" s="32"/>
      <c r="O48" s="100">
        <f t="shared" si="8"/>
        <v>0</v>
      </c>
      <c r="P48" s="27" t="str">
        <f t="shared" si="9"/>
        <v/>
      </c>
    </row>
    <row r="49" spans="1:16" ht="59.25" customHeight="1" x14ac:dyDescent="0.3">
      <c r="A49" s="30"/>
      <c r="B49" s="28" t="str">
        <f t="shared" si="10"/>
        <v/>
      </c>
      <c r="C49" s="31"/>
      <c r="D49" s="56" t="str">
        <f t="shared" si="11"/>
        <v/>
      </c>
      <c r="E49" s="31"/>
      <c r="F49" s="56" t="str">
        <f t="shared" si="7"/>
        <v/>
      </c>
      <c r="G49" s="31"/>
      <c r="H49" s="29" t="str">
        <f t="shared" si="12"/>
        <v/>
      </c>
      <c r="I49" s="28" t="str">
        <f t="shared" si="13"/>
        <v/>
      </c>
      <c r="J49" s="28" t="str">
        <f t="shared" si="14"/>
        <v/>
      </c>
      <c r="K49" s="28" t="str">
        <f t="shared" si="15"/>
        <v/>
      </c>
      <c r="L49" s="28" t="str">
        <f t="shared" si="16"/>
        <v/>
      </c>
      <c r="M49" s="57"/>
      <c r="N49" s="32"/>
      <c r="O49" s="100">
        <f t="shared" si="8"/>
        <v>0</v>
      </c>
      <c r="P49" s="27" t="str">
        <f t="shared" si="9"/>
        <v/>
      </c>
    </row>
    <row r="50" spans="1:16" ht="59.25" customHeight="1" x14ac:dyDescent="0.3">
      <c r="A50" s="30"/>
      <c r="B50" s="28" t="str">
        <f t="shared" si="10"/>
        <v/>
      </c>
      <c r="C50" s="31"/>
      <c r="D50" s="56" t="str">
        <f t="shared" si="11"/>
        <v/>
      </c>
      <c r="E50" s="31"/>
      <c r="F50" s="56" t="str">
        <f t="shared" si="7"/>
        <v/>
      </c>
      <c r="G50" s="31"/>
      <c r="H50" s="29" t="str">
        <f t="shared" si="12"/>
        <v/>
      </c>
      <c r="I50" s="28" t="str">
        <f t="shared" si="13"/>
        <v/>
      </c>
      <c r="J50" s="28" t="str">
        <f t="shared" si="14"/>
        <v/>
      </c>
      <c r="K50" s="28" t="str">
        <f t="shared" si="15"/>
        <v/>
      </c>
      <c r="L50" s="28" t="str">
        <f t="shared" si="16"/>
        <v/>
      </c>
      <c r="M50" s="57"/>
      <c r="N50" s="32"/>
      <c r="O50" s="100">
        <f t="shared" si="8"/>
        <v>0</v>
      </c>
      <c r="P50" s="27" t="str">
        <f t="shared" si="9"/>
        <v/>
      </c>
    </row>
    <row r="51" spans="1:16" ht="59.25" customHeight="1" x14ac:dyDescent="0.3">
      <c r="A51" s="30"/>
      <c r="B51" s="28" t="str">
        <f t="shared" si="10"/>
        <v/>
      </c>
      <c r="C51" s="31"/>
      <c r="D51" s="56" t="str">
        <f t="shared" si="11"/>
        <v/>
      </c>
      <c r="E51" s="31"/>
      <c r="F51" s="56" t="str">
        <f t="shared" si="7"/>
        <v/>
      </c>
      <c r="G51" s="31"/>
      <c r="H51" s="29" t="str">
        <f t="shared" si="12"/>
        <v/>
      </c>
      <c r="I51" s="28" t="str">
        <f t="shared" si="13"/>
        <v/>
      </c>
      <c r="J51" s="28" t="str">
        <f t="shared" si="14"/>
        <v/>
      </c>
      <c r="K51" s="28" t="str">
        <f t="shared" si="15"/>
        <v/>
      </c>
      <c r="L51" s="28" t="str">
        <f t="shared" si="16"/>
        <v/>
      </c>
      <c r="M51" s="57"/>
      <c r="N51" s="32"/>
      <c r="O51" s="100">
        <f t="shared" si="8"/>
        <v>0</v>
      </c>
      <c r="P51" s="27" t="str">
        <f t="shared" si="9"/>
        <v/>
      </c>
    </row>
    <row r="52" spans="1:16" ht="59.25" customHeight="1" x14ac:dyDescent="0.3">
      <c r="A52" s="30"/>
      <c r="B52" s="28" t="str">
        <f t="shared" si="10"/>
        <v/>
      </c>
      <c r="C52" s="31"/>
      <c r="D52" s="56" t="str">
        <f t="shared" si="11"/>
        <v/>
      </c>
      <c r="E52" s="31"/>
      <c r="F52" s="56" t="str">
        <f t="shared" si="7"/>
        <v/>
      </c>
      <c r="G52" s="31"/>
      <c r="H52" s="29" t="str">
        <f t="shared" si="12"/>
        <v/>
      </c>
      <c r="I52" s="28" t="str">
        <f t="shared" si="13"/>
        <v/>
      </c>
      <c r="J52" s="28" t="str">
        <f t="shared" si="14"/>
        <v/>
      </c>
      <c r="K52" s="28" t="str">
        <f t="shared" si="15"/>
        <v/>
      </c>
      <c r="L52" s="28" t="str">
        <f t="shared" si="16"/>
        <v/>
      </c>
      <c r="M52" s="57"/>
      <c r="N52" s="32"/>
      <c r="O52" s="100">
        <f t="shared" si="8"/>
        <v>0</v>
      </c>
      <c r="P52" s="27" t="str">
        <f t="shared" si="9"/>
        <v/>
      </c>
    </row>
    <row r="53" spans="1:16" ht="59.25" customHeight="1" x14ac:dyDescent="0.3">
      <c r="A53" s="30"/>
      <c r="B53" s="28" t="str">
        <f t="shared" si="10"/>
        <v/>
      </c>
      <c r="C53" s="31"/>
      <c r="D53" s="56" t="str">
        <f t="shared" si="11"/>
        <v/>
      </c>
      <c r="E53" s="31"/>
      <c r="F53" s="56" t="str">
        <f t="shared" si="7"/>
        <v/>
      </c>
      <c r="G53" s="31"/>
      <c r="H53" s="29" t="str">
        <f t="shared" si="12"/>
        <v/>
      </c>
      <c r="I53" s="28" t="str">
        <f t="shared" si="13"/>
        <v/>
      </c>
      <c r="J53" s="28" t="str">
        <f t="shared" si="14"/>
        <v/>
      </c>
      <c r="K53" s="28" t="str">
        <f t="shared" si="15"/>
        <v/>
      </c>
      <c r="L53" s="28" t="str">
        <f t="shared" si="16"/>
        <v/>
      </c>
      <c r="M53" s="57"/>
      <c r="N53" s="32"/>
      <c r="O53" s="100">
        <f t="shared" si="8"/>
        <v>0</v>
      </c>
      <c r="P53" s="27" t="str">
        <f t="shared" si="9"/>
        <v/>
      </c>
    </row>
    <row r="54" spans="1:16" ht="59.25" customHeight="1" x14ac:dyDescent="0.3">
      <c r="A54" s="30"/>
      <c r="B54" s="28" t="str">
        <f t="shared" si="10"/>
        <v/>
      </c>
      <c r="C54" s="31"/>
      <c r="D54" s="56" t="str">
        <f t="shared" si="11"/>
        <v/>
      </c>
      <c r="E54" s="31"/>
      <c r="F54" s="56" t="str">
        <f t="shared" si="7"/>
        <v/>
      </c>
      <c r="G54" s="31"/>
      <c r="H54" s="29" t="str">
        <f t="shared" si="12"/>
        <v/>
      </c>
      <c r="I54" s="28" t="str">
        <f t="shared" si="13"/>
        <v/>
      </c>
      <c r="J54" s="28" t="str">
        <f t="shared" si="14"/>
        <v/>
      </c>
      <c r="K54" s="28" t="str">
        <f t="shared" si="15"/>
        <v/>
      </c>
      <c r="L54" s="28" t="str">
        <f t="shared" si="16"/>
        <v/>
      </c>
      <c r="M54" s="57"/>
      <c r="N54" s="32"/>
      <c r="O54" s="100">
        <f t="shared" si="8"/>
        <v>0</v>
      </c>
      <c r="P54" s="27" t="str">
        <f t="shared" si="9"/>
        <v/>
      </c>
    </row>
    <row r="55" spans="1:16" ht="59.25" customHeight="1" x14ac:dyDescent="0.3">
      <c r="A55" s="30"/>
      <c r="B55" s="28" t="str">
        <f t="shared" si="10"/>
        <v/>
      </c>
      <c r="C55" s="31"/>
      <c r="D55" s="56" t="str">
        <f t="shared" si="11"/>
        <v/>
      </c>
      <c r="E55" s="31"/>
      <c r="F55" s="56" t="str">
        <f t="shared" si="7"/>
        <v/>
      </c>
      <c r="G55" s="31"/>
      <c r="H55" s="29" t="str">
        <f t="shared" si="12"/>
        <v/>
      </c>
      <c r="I55" s="28" t="str">
        <f t="shared" si="13"/>
        <v/>
      </c>
      <c r="J55" s="28" t="str">
        <f t="shared" si="14"/>
        <v/>
      </c>
      <c r="K55" s="28" t="str">
        <f t="shared" si="15"/>
        <v/>
      </c>
      <c r="L55" s="28" t="str">
        <f t="shared" si="16"/>
        <v/>
      </c>
      <c r="M55" s="57"/>
      <c r="N55" s="32"/>
      <c r="O55" s="100">
        <f t="shared" si="8"/>
        <v>0</v>
      </c>
      <c r="P55" s="27" t="str">
        <f t="shared" si="9"/>
        <v/>
      </c>
    </row>
    <row r="56" spans="1:16" ht="59.25" customHeight="1" x14ac:dyDescent="0.3">
      <c r="A56" s="30"/>
      <c r="B56" s="28" t="str">
        <f t="shared" si="10"/>
        <v/>
      </c>
      <c r="C56" s="31"/>
      <c r="D56" s="56" t="str">
        <f t="shared" si="11"/>
        <v/>
      </c>
      <c r="E56" s="31"/>
      <c r="F56" s="56" t="str">
        <f t="shared" si="7"/>
        <v/>
      </c>
      <c r="G56" s="31"/>
      <c r="H56" s="29" t="str">
        <f t="shared" si="12"/>
        <v/>
      </c>
      <c r="I56" s="28" t="str">
        <f t="shared" si="13"/>
        <v/>
      </c>
      <c r="J56" s="28" t="str">
        <f t="shared" si="14"/>
        <v/>
      </c>
      <c r="K56" s="28" t="str">
        <f t="shared" si="15"/>
        <v/>
      </c>
      <c r="L56" s="28" t="str">
        <f t="shared" si="16"/>
        <v/>
      </c>
      <c r="M56" s="57"/>
      <c r="N56" s="32"/>
      <c r="O56" s="100">
        <f t="shared" si="8"/>
        <v>0</v>
      </c>
      <c r="P56" s="27" t="str">
        <f t="shared" si="9"/>
        <v/>
      </c>
    </row>
    <row r="57" spans="1:16" ht="59.25" customHeight="1" x14ac:dyDescent="0.3">
      <c r="A57" s="30"/>
      <c r="B57" s="28" t="str">
        <f t="shared" si="10"/>
        <v/>
      </c>
      <c r="C57" s="31"/>
      <c r="D57" s="56" t="str">
        <f t="shared" si="11"/>
        <v/>
      </c>
      <c r="E57" s="31"/>
      <c r="F57" s="56" t="str">
        <f t="shared" si="7"/>
        <v/>
      </c>
      <c r="G57" s="31"/>
      <c r="H57" s="29" t="str">
        <f t="shared" si="12"/>
        <v/>
      </c>
      <c r="I57" s="28" t="str">
        <f t="shared" si="13"/>
        <v/>
      </c>
      <c r="J57" s="28" t="str">
        <f t="shared" si="14"/>
        <v/>
      </c>
      <c r="K57" s="28" t="str">
        <f t="shared" si="15"/>
        <v/>
      </c>
      <c r="L57" s="28" t="str">
        <f t="shared" si="16"/>
        <v/>
      </c>
      <c r="M57" s="57"/>
      <c r="N57" s="32"/>
      <c r="O57" s="100">
        <f t="shared" si="8"/>
        <v>0</v>
      </c>
      <c r="P57" s="27" t="str">
        <f t="shared" si="9"/>
        <v/>
      </c>
    </row>
    <row r="58" spans="1:16" ht="59.25" customHeight="1" x14ac:dyDescent="0.3">
      <c r="A58" s="30"/>
      <c r="B58" s="28" t="str">
        <f t="shared" si="10"/>
        <v/>
      </c>
      <c r="C58" s="31"/>
      <c r="D58" s="56" t="str">
        <f t="shared" si="11"/>
        <v/>
      </c>
      <c r="E58" s="31"/>
      <c r="F58" s="56" t="str">
        <f t="shared" si="7"/>
        <v/>
      </c>
      <c r="G58" s="31"/>
      <c r="H58" s="29" t="str">
        <f t="shared" si="12"/>
        <v/>
      </c>
      <c r="I58" s="28" t="str">
        <f t="shared" si="13"/>
        <v/>
      </c>
      <c r="J58" s="28" t="str">
        <f t="shared" si="14"/>
        <v/>
      </c>
      <c r="K58" s="28" t="str">
        <f t="shared" si="15"/>
        <v/>
      </c>
      <c r="L58" s="28" t="str">
        <f t="shared" si="16"/>
        <v/>
      </c>
      <c r="M58" s="57"/>
      <c r="N58" s="32"/>
      <c r="O58" s="100">
        <f t="shared" si="8"/>
        <v>0</v>
      </c>
      <c r="P58" s="27" t="str">
        <f t="shared" si="9"/>
        <v/>
      </c>
    </row>
    <row r="59" spans="1:16" ht="59.25" customHeight="1" x14ac:dyDescent="0.3">
      <c r="A59" s="30"/>
      <c r="B59" s="28" t="str">
        <f t="shared" si="10"/>
        <v/>
      </c>
      <c r="C59" s="31"/>
      <c r="D59" s="56" t="str">
        <f t="shared" si="11"/>
        <v/>
      </c>
      <c r="E59" s="31"/>
      <c r="F59" s="56" t="str">
        <f t="shared" si="7"/>
        <v/>
      </c>
      <c r="G59" s="31"/>
      <c r="H59" s="29" t="str">
        <f t="shared" si="12"/>
        <v/>
      </c>
      <c r="I59" s="28" t="str">
        <f t="shared" si="13"/>
        <v/>
      </c>
      <c r="J59" s="28" t="str">
        <f t="shared" si="14"/>
        <v/>
      </c>
      <c r="K59" s="28" t="str">
        <f t="shared" si="15"/>
        <v/>
      </c>
      <c r="L59" s="28" t="str">
        <f t="shared" si="16"/>
        <v/>
      </c>
      <c r="M59" s="57"/>
      <c r="N59" s="32"/>
      <c r="O59" s="100">
        <f t="shared" si="8"/>
        <v>0</v>
      </c>
      <c r="P59" s="27" t="str">
        <f t="shared" si="9"/>
        <v/>
      </c>
    </row>
    <row r="60" spans="1:16" ht="59.25" customHeight="1" x14ac:dyDescent="0.3">
      <c r="A60" s="30"/>
      <c r="B60" s="28" t="str">
        <f t="shared" si="10"/>
        <v/>
      </c>
      <c r="C60" s="31"/>
      <c r="D60" s="56" t="str">
        <f t="shared" si="11"/>
        <v/>
      </c>
      <c r="E60" s="31"/>
      <c r="F60" s="56" t="str">
        <f t="shared" si="7"/>
        <v/>
      </c>
      <c r="G60" s="31"/>
      <c r="H60" s="29" t="str">
        <f t="shared" si="12"/>
        <v/>
      </c>
      <c r="I60" s="28" t="str">
        <f t="shared" si="13"/>
        <v/>
      </c>
      <c r="J60" s="28" t="str">
        <f t="shared" si="14"/>
        <v/>
      </c>
      <c r="K60" s="28" t="str">
        <f t="shared" si="15"/>
        <v/>
      </c>
      <c r="L60" s="28" t="str">
        <f t="shared" si="16"/>
        <v/>
      </c>
      <c r="M60" s="57"/>
      <c r="N60" s="32"/>
      <c r="O60" s="100">
        <f t="shared" si="8"/>
        <v>0</v>
      </c>
      <c r="P60" s="27" t="str">
        <f t="shared" si="9"/>
        <v/>
      </c>
    </row>
    <row r="61" spans="1:16" ht="59.25" customHeight="1" x14ac:dyDescent="0.3">
      <c r="A61" s="30"/>
      <c r="B61" s="28" t="str">
        <f t="shared" si="10"/>
        <v/>
      </c>
      <c r="C61" s="31"/>
      <c r="D61" s="56" t="str">
        <f t="shared" si="11"/>
        <v/>
      </c>
      <c r="E61" s="31"/>
      <c r="F61" s="56" t="str">
        <f t="shared" si="7"/>
        <v/>
      </c>
      <c r="G61" s="31"/>
      <c r="H61" s="29" t="str">
        <f t="shared" si="12"/>
        <v/>
      </c>
      <c r="I61" s="28" t="str">
        <f t="shared" si="13"/>
        <v/>
      </c>
      <c r="J61" s="28" t="str">
        <f t="shared" si="14"/>
        <v/>
      </c>
      <c r="K61" s="28" t="str">
        <f t="shared" si="15"/>
        <v/>
      </c>
      <c r="L61" s="28" t="str">
        <f t="shared" si="16"/>
        <v/>
      </c>
      <c r="M61" s="57"/>
      <c r="N61" s="32"/>
      <c r="O61" s="100">
        <f t="shared" si="8"/>
        <v>0</v>
      </c>
      <c r="P61" s="27" t="str">
        <f t="shared" si="9"/>
        <v/>
      </c>
    </row>
    <row r="62" spans="1:16" ht="59.25" customHeight="1" x14ac:dyDescent="0.3">
      <c r="A62" s="30"/>
      <c r="B62" s="28" t="str">
        <f t="shared" si="10"/>
        <v/>
      </c>
      <c r="C62" s="31"/>
      <c r="D62" s="56" t="str">
        <f t="shared" si="11"/>
        <v/>
      </c>
      <c r="E62" s="31"/>
      <c r="F62" s="56" t="str">
        <f t="shared" si="7"/>
        <v/>
      </c>
      <c r="G62" s="31"/>
      <c r="H62" s="29" t="str">
        <f t="shared" si="12"/>
        <v/>
      </c>
      <c r="I62" s="28" t="str">
        <f t="shared" si="13"/>
        <v/>
      </c>
      <c r="J62" s="28" t="str">
        <f t="shared" si="14"/>
        <v/>
      </c>
      <c r="K62" s="28" t="str">
        <f t="shared" si="15"/>
        <v/>
      </c>
      <c r="L62" s="28" t="str">
        <f t="shared" si="16"/>
        <v/>
      </c>
      <c r="M62" s="57"/>
      <c r="N62" s="32"/>
      <c r="O62" s="100">
        <f t="shared" si="8"/>
        <v>0</v>
      </c>
      <c r="P62" s="27" t="str">
        <f t="shared" si="9"/>
        <v/>
      </c>
    </row>
    <row r="63" spans="1:16" ht="59.25" customHeight="1" x14ac:dyDescent="0.3">
      <c r="A63" s="30"/>
      <c r="B63" s="28" t="str">
        <f t="shared" si="10"/>
        <v/>
      </c>
      <c r="C63" s="31"/>
      <c r="D63" s="56" t="str">
        <f t="shared" si="11"/>
        <v/>
      </c>
      <c r="E63" s="31"/>
      <c r="F63" s="56" t="str">
        <f t="shared" si="7"/>
        <v/>
      </c>
      <c r="G63" s="31"/>
      <c r="H63" s="29" t="str">
        <f t="shared" si="12"/>
        <v/>
      </c>
      <c r="I63" s="28" t="str">
        <f t="shared" si="13"/>
        <v/>
      </c>
      <c r="J63" s="28" t="str">
        <f t="shared" si="14"/>
        <v/>
      </c>
      <c r="K63" s="28" t="str">
        <f t="shared" si="15"/>
        <v/>
      </c>
      <c r="L63" s="28" t="str">
        <f t="shared" si="16"/>
        <v/>
      </c>
      <c r="M63" s="57"/>
      <c r="N63" s="32"/>
      <c r="O63" s="100">
        <f t="shared" si="8"/>
        <v>0</v>
      </c>
      <c r="P63" s="27" t="str">
        <f t="shared" si="9"/>
        <v/>
      </c>
    </row>
    <row r="64" spans="1:16" ht="59.25" customHeight="1" x14ac:dyDescent="0.3">
      <c r="A64" s="30"/>
      <c r="B64" s="28" t="str">
        <f t="shared" si="10"/>
        <v/>
      </c>
      <c r="C64" s="31"/>
      <c r="D64" s="56" t="str">
        <f t="shared" si="11"/>
        <v/>
      </c>
      <c r="E64" s="31"/>
      <c r="F64" s="56" t="str">
        <f t="shared" si="7"/>
        <v/>
      </c>
      <c r="G64" s="31"/>
      <c r="H64" s="29" t="str">
        <f t="shared" si="12"/>
        <v/>
      </c>
      <c r="I64" s="28" t="str">
        <f t="shared" si="13"/>
        <v/>
      </c>
      <c r="J64" s="28" t="str">
        <f t="shared" si="14"/>
        <v/>
      </c>
      <c r="K64" s="28" t="str">
        <f t="shared" si="15"/>
        <v/>
      </c>
      <c r="L64" s="28" t="str">
        <f t="shared" si="16"/>
        <v/>
      </c>
      <c r="M64" s="57"/>
      <c r="N64" s="32"/>
      <c r="O64" s="100">
        <f t="shared" si="8"/>
        <v>0</v>
      </c>
      <c r="P64" s="27" t="str">
        <f t="shared" si="9"/>
        <v/>
      </c>
    </row>
    <row r="65" spans="1:16" ht="59.25" customHeight="1" x14ac:dyDescent="0.3">
      <c r="A65" s="30"/>
      <c r="B65" s="28" t="str">
        <f t="shared" si="10"/>
        <v/>
      </c>
      <c r="C65" s="31"/>
      <c r="D65" s="56" t="str">
        <f t="shared" si="11"/>
        <v/>
      </c>
      <c r="E65" s="31"/>
      <c r="F65" s="56" t="str">
        <f t="shared" si="7"/>
        <v/>
      </c>
      <c r="G65" s="31"/>
      <c r="H65" s="29" t="str">
        <f t="shared" si="12"/>
        <v/>
      </c>
      <c r="I65" s="28" t="str">
        <f t="shared" si="13"/>
        <v/>
      </c>
      <c r="J65" s="28" t="str">
        <f t="shared" si="14"/>
        <v/>
      </c>
      <c r="K65" s="28" t="str">
        <f t="shared" si="15"/>
        <v/>
      </c>
      <c r="L65" s="28" t="str">
        <f t="shared" si="16"/>
        <v/>
      </c>
      <c r="M65" s="57"/>
      <c r="N65" s="32"/>
      <c r="O65" s="100">
        <f t="shared" si="8"/>
        <v>0</v>
      </c>
      <c r="P65" s="27" t="str">
        <f t="shared" si="9"/>
        <v/>
      </c>
    </row>
    <row r="66" spans="1:16" ht="59.25" customHeight="1" x14ac:dyDescent="0.3">
      <c r="A66" s="30"/>
      <c r="B66" s="28" t="str">
        <f t="shared" si="10"/>
        <v/>
      </c>
      <c r="C66" s="31"/>
      <c r="D66" s="56" t="str">
        <f t="shared" si="11"/>
        <v/>
      </c>
      <c r="E66" s="31"/>
      <c r="F66" s="56" t="str">
        <f t="shared" si="7"/>
        <v/>
      </c>
      <c r="G66" s="31"/>
      <c r="H66" s="29" t="str">
        <f t="shared" si="12"/>
        <v/>
      </c>
      <c r="I66" s="28" t="str">
        <f t="shared" si="13"/>
        <v/>
      </c>
      <c r="J66" s="28" t="str">
        <f t="shared" si="14"/>
        <v/>
      </c>
      <c r="K66" s="28" t="str">
        <f t="shared" si="15"/>
        <v/>
      </c>
      <c r="L66" s="28" t="str">
        <f t="shared" si="16"/>
        <v/>
      </c>
      <c r="M66" s="57"/>
      <c r="N66" s="32"/>
      <c r="O66" s="100">
        <f t="shared" si="8"/>
        <v>0</v>
      </c>
      <c r="P66" s="27" t="str">
        <f t="shared" si="9"/>
        <v/>
      </c>
    </row>
    <row r="67" spans="1:16" ht="59.25" customHeight="1" x14ac:dyDescent="0.3">
      <c r="A67" s="30"/>
      <c r="B67" s="28" t="str">
        <f t="shared" si="10"/>
        <v/>
      </c>
      <c r="C67" s="31"/>
      <c r="D67" s="56" t="str">
        <f t="shared" si="11"/>
        <v/>
      </c>
      <c r="E67" s="31"/>
      <c r="F67" s="56" t="str">
        <f t="shared" si="7"/>
        <v/>
      </c>
      <c r="G67" s="31"/>
      <c r="H67" s="29" t="str">
        <f t="shared" si="12"/>
        <v/>
      </c>
      <c r="I67" s="28" t="str">
        <f t="shared" si="13"/>
        <v/>
      </c>
      <c r="J67" s="28" t="str">
        <f t="shared" si="14"/>
        <v/>
      </c>
      <c r="K67" s="28" t="str">
        <f t="shared" si="15"/>
        <v/>
      </c>
      <c r="L67" s="28" t="str">
        <f t="shared" si="16"/>
        <v/>
      </c>
      <c r="M67" s="57"/>
      <c r="N67" s="32"/>
      <c r="O67" s="100">
        <f t="shared" si="8"/>
        <v>0</v>
      </c>
      <c r="P67" s="27" t="str">
        <f t="shared" si="9"/>
        <v/>
      </c>
    </row>
    <row r="68" spans="1:16" ht="59.25" customHeight="1" x14ac:dyDescent="0.3">
      <c r="A68" s="30"/>
      <c r="B68" s="28" t="str">
        <f t="shared" si="10"/>
        <v/>
      </c>
      <c r="C68" s="31"/>
      <c r="D68" s="56" t="str">
        <f t="shared" si="11"/>
        <v/>
      </c>
      <c r="E68" s="31"/>
      <c r="F68" s="56" t="str">
        <f t="shared" si="7"/>
        <v/>
      </c>
      <c r="G68" s="31"/>
      <c r="H68" s="29" t="str">
        <f t="shared" si="12"/>
        <v/>
      </c>
      <c r="I68" s="28" t="str">
        <f t="shared" si="13"/>
        <v/>
      </c>
      <c r="J68" s="28" t="str">
        <f t="shared" si="14"/>
        <v/>
      </c>
      <c r="K68" s="28" t="str">
        <f t="shared" si="15"/>
        <v/>
      </c>
      <c r="L68" s="28" t="str">
        <f t="shared" si="16"/>
        <v/>
      </c>
      <c r="M68" s="57"/>
      <c r="N68" s="32"/>
      <c r="O68" s="100">
        <f t="shared" si="8"/>
        <v>0</v>
      </c>
      <c r="P68" s="27" t="str">
        <f t="shared" si="9"/>
        <v/>
      </c>
    </row>
    <row r="69" spans="1:16" ht="59.25" customHeight="1" x14ac:dyDescent="0.3">
      <c r="A69" s="30"/>
      <c r="B69" s="28" t="str">
        <f t="shared" ref="B69:B100" si="17">IF(A69&lt;&gt;"",VLOOKUP(A69,Fonction,2,0),"")</f>
        <v/>
      </c>
      <c r="C69" s="31"/>
      <c r="D69" s="56" t="str">
        <f t="shared" ref="D69:D100" si="18">IF(A69="Isolation",VLOOKUP(C69,Isolant,2,0),"")</f>
        <v/>
      </c>
      <c r="E69" s="31"/>
      <c r="F69" s="56" t="str">
        <f t="shared" si="7"/>
        <v/>
      </c>
      <c r="G69" s="31"/>
      <c r="H69" s="29" t="str">
        <f t="shared" ref="H69:H101" si="19">IF(F69&lt;&gt;"",VLOOKUP(F69,Table,2,0),"")</f>
        <v/>
      </c>
      <c r="I69" s="28" t="str">
        <f t="shared" ref="I69:I101" si="20">IF(F69&lt;&gt;"",VLOOKUP(F69,Table,3,0),"")</f>
        <v/>
      </c>
      <c r="J69" s="28" t="str">
        <f t="shared" ref="J69:J101" si="21">IF(F69&lt;&gt;"",VLOOKUP(F69,Table,4,0),"")</f>
        <v/>
      </c>
      <c r="K69" s="28" t="str">
        <f t="shared" ref="K69:K101" si="22">IF(F69&lt;&gt;"",VLOOKUP(F69,Table,5,0),"")</f>
        <v/>
      </c>
      <c r="L69" s="28" t="str">
        <f t="shared" ref="L69:L101" si="23">IF(F69&lt;&gt;"",VLOOKUP(F69,Table,6,0),"")</f>
        <v/>
      </c>
      <c r="M69" s="57"/>
      <c r="N69" s="32"/>
      <c r="O69" s="100">
        <f t="shared" si="8"/>
        <v>0</v>
      </c>
      <c r="P69" s="27" t="str">
        <f t="shared" si="9"/>
        <v/>
      </c>
    </row>
    <row r="70" spans="1:16" ht="59.25" customHeight="1" x14ac:dyDescent="0.3">
      <c r="A70" s="30"/>
      <c r="B70" s="28" t="str">
        <f t="shared" si="17"/>
        <v/>
      </c>
      <c r="C70" s="31"/>
      <c r="D70" s="56" t="str">
        <f t="shared" si="18"/>
        <v/>
      </c>
      <c r="E70" s="31"/>
      <c r="F70" s="56" t="str">
        <f t="shared" ref="F70:F101" si="24">IF(C70&lt;&gt;"",IF(E70&lt;&gt;"",E70,C70),"")</f>
        <v/>
      </c>
      <c r="G70" s="31"/>
      <c r="H70" s="29" t="str">
        <f t="shared" si="19"/>
        <v/>
      </c>
      <c r="I70" s="28" t="str">
        <f t="shared" si="20"/>
        <v/>
      </c>
      <c r="J70" s="28" t="str">
        <f t="shared" si="21"/>
        <v/>
      </c>
      <c r="K70" s="28" t="str">
        <f t="shared" si="22"/>
        <v/>
      </c>
      <c r="L70" s="28" t="str">
        <f t="shared" si="23"/>
        <v/>
      </c>
      <c r="M70" s="57"/>
      <c r="N70" s="32"/>
      <c r="O70" s="100">
        <f t="shared" ref="O70:O101" si="25">IF(M70&lt;&gt;"",N70*M70/100,N70)</f>
        <v>0</v>
      </c>
      <c r="P70" s="27" t="str">
        <f t="shared" ref="P70:P101" si="26">IF(C70&lt;&gt;"",O70*K70,"")</f>
        <v/>
      </c>
    </row>
    <row r="71" spans="1:16" ht="59.25" customHeight="1" x14ac:dyDescent="0.3">
      <c r="A71" s="30"/>
      <c r="B71" s="28" t="str">
        <f t="shared" si="17"/>
        <v/>
      </c>
      <c r="C71" s="31"/>
      <c r="D71" s="56" t="str">
        <f t="shared" si="18"/>
        <v/>
      </c>
      <c r="E71" s="31"/>
      <c r="F71" s="56" t="str">
        <f t="shared" si="24"/>
        <v/>
      </c>
      <c r="G71" s="31"/>
      <c r="H71" s="29" t="str">
        <f t="shared" si="19"/>
        <v/>
      </c>
      <c r="I71" s="28" t="str">
        <f t="shared" si="20"/>
        <v/>
      </c>
      <c r="J71" s="28" t="str">
        <f t="shared" si="21"/>
        <v/>
      </c>
      <c r="K71" s="28" t="str">
        <f t="shared" si="22"/>
        <v/>
      </c>
      <c r="L71" s="28" t="str">
        <f t="shared" si="23"/>
        <v/>
      </c>
      <c r="M71" s="57"/>
      <c r="N71" s="32"/>
      <c r="O71" s="100">
        <f t="shared" si="25"/>
        <v>0</v>
      </c>
      <c r="P71" s="27" t="str">
        <f t="shared" si="26"/>
        <v/>
      </c>
    </row>
    <row r="72" spans="1:16" ht="59.25" customHeight="1" x14ac:dyDescent="0.3">
      <c r="A72" s="30"/>
      <c r="B72" s="28" t="str">
        <f t="shared" si="17"/>
        <v/>
      </c>
      <c r="C72" s="31"/>
      <c r="D72" s="56" t="str">
        <f t="shared" si="18"/>
        <v/>
      </c>
      <c r="E72" s="31"/>
      <c r="F72" s="56" t="str">
        <f t="shared" si="24"/>
        <v/>
      </c>
      <c r="G72" s="31"/>
      <c r="H72" s="29" t="str">
        <f t="shared" si="19"/>
        <v/>
      </c>
      <c r="I72" s="28" t="str">
        <f t="shared" si="20"/>
        <v/>
      </c>
      <c r="J72" s="28" t="str">
        <f t="shared" si="21"/>
        <v/>
      </c>
      <c r="K72" s="28" t="str">
        <f t="shared" si="22"/>
        <v/>
      </c>
      <c r="L72" s="28" t="str">
        <f t="shared" si="23"/>
        <v/>
      </c>
      <c r="M72" s="57"/>
      <c r="N72" s="32"/>
      <c r="O72" s="100">
        <f t="shared" si="25"/>
        <v>0</v>
      </c>
      <c r="P72" s="27" t="str">
        <f t="shared" si="26"/>
        <v/>
      </c>
    </row>
    <row r="73" spans="1:16" ht="59.25" customHeight="1" x14ac:dyDescent="0.3">
      <c r="A73" s="30"/>
      <c r="B73" s="28" t="str">
        <f t="shared" si="17"/>
        <v/>
      </c>
      <c r="C73" s="31"/>
      <c r="D73" s="56" t="str">
        <f t="shared" si="18"/>
        <v/>
      </c>
      <c r="E73" s="31"/>
      <c r="F73" s="56" t="str">
        <f t="shared" si="24"/>
        <v/>
      </c>
      <c r="G73" s="31"/>
      <c r="H73" s="29" t="str">
        <f t="shared" si="19"/>
        <v/>
      </c>
      <c r="I73" s="28" t="str">
        <f t="shared" si="20"/>
        <v/>
      </c>
      <c r="J73" s="28" t="str">
        <f t="shared" si="21"/>
        <v/>
      </c>
      <c r="K73" s="28" t="str">
        <f t="shared" si="22"/>
        <v/>
      </c>
      <c r="L73" s="28" t="str">
        <f t="shared" si="23"/>
        <v/>
      </c>
      <c r="M73" s="57"/>
      <c r="N73" s="32"/>
      <c r="O73" s="100">
        <f t="shared" si="25"/>
        <v>0</v>
      </c>
      <c r="P73" s="27" t="str">
        <f t="shared" si="26"/>
        <v/>
      </c>
    </row>
    <row r="74" spans="1:16" ht="59.25" customHeight="1" x14ac:dyDescent="0.3">
      <c r="A74" s="30"/>
      <c r="B74" s="28" t="str">
        <f t="shared" si="17"/>
        <v/>
      </c>
      <c r="C74" s="31"/>
      <c r="D74" s="56" t="str">
        <f t="shared" si="18"/>
        <v/>
      </c>
      <c r="E74" s="31"/>
      <c r="F74" s="56" t="str">
        <f t="shared" si="24"/>
        <v/>
      </c>
      <c r="G74" s="31"/>
      <c r="H74" s="29" t="str">
        <f t="shared" si="19"/>
        <v/>
      </c>
      <c r="I74" s="28" t="str">
        <f t="shared" si="20"/>
        <v/>
      </c>
      <c r="J74" s="28" t="str">
        <f t="shared" si="21"/>
        <v/>
      </c>
      <c r="K74" s="28" t="str">
        <f t="shared" si="22"/>
        <v/>
      </c>
      <c r="L74" s="28" t="str">
        <f t="shared" si="23"/>
        <v/>
      </c>
      <c r="M74" s="57"/>
      <c r="N74" s="32"/>
      <c r="O74" s="100">
        <f t="shared" si="25"/>
        <v>0</v>
      </c>
      <c r="P74" s="27" t="str">
        <f t="shared" si="26"/>
        <v/>
      </c>
    </row>
    <row r="75" spans="1:16" ht="59.25" customHeight="1" x14ac:dyDescent="0.3">
      <c r="A75" s="30"/>
      <c r="B75" s="28" t="str">
        <f t="shared" si="17"/>
        <v/>
      </c>
      <c r="C75" s="31"/>
      <c r="D75" s="56" t="str">
        <f t="shared" si="18"/>
        <v/>
      </c>
      <c r="E75" s="31"/>
      <c r="F75" s="56" t="str">
        <f t="shared" si="24"/>
        <v/>
      </c>
      <c r="G75" s="31"/>
      <c r="H75" s="29" t="str">
        <f t="shared" si="19"/>
        <v/>
      </c>
      <c r="I75" s="28" t="str">
        <f t="shared" si="20"/>
        <v/>
      </c>
      <c r="J75" s="28" t="str">
        <f t="shared" si="21"/>
        <v/>
      </c>
      <c r="K75" s="28" t="str">
        <f t="shared" si="22"/>
        <v/>
      </c>
      <c r="L75" s="28" t="str">
        <f t="shared" si="23"/>
        <v/>
      </c>
      <c r="M75" s="57"/>
      <c r="N75" s="32"/>
      <c r="O75" s="100">
        <f t="shared" si="25"/>
        <v>0</v>
      </c>
      <c r="P75" s="27" t="str">
        <f t="shared" si="26"/>
        <v/>
      </c>
    </row>
    <row r="76" spans="1:16" ht="59.25" customHeight="1" x14ac:dyDescent="0.3">
      <c r="A76" s="30"/>
      <c r="B76" s="28" t="str">
        <f t="shared" si="17"/>
        <v/>
      </c>
      <c r="C76" s="31"/>
      <c r="D76" s="56" t="str">
        <f t="shared" si="18"/>
        <v/>
      </c>
      <c r="E76" s="31"/>
      <c r="F76" s="56" t="str">
        <f t="shared" si="24"/>
        <v/>
      </c>
      <c r="G76" s="31"/>
      <c r="H76" s="29" t="str">
        <f t="shared" si="19"/>
        <v/>
      </c>
      <c r="I76" s="28" t="str">
        <f t="shared" si="20"/>
        <v/>
      </c>
      <c r="J76" s="28" t="str">
        <f t="shared" si="21"/>
        <v/>
      </c>
      <c r="K76" s="28" t="str">
        <f t="shared" si="22"/>
        <v/>
      </c>
      <c r="L76" s="28" t="str">
        <f t="shared" si="23"/>
        <v/>
      </c>
      <c r="M76" s="57"/>
      <c r="N76" s="32"/>
      <c r="O76" s="100">
        <f t="shared" si="25"/>
        <v>0</v>
      </c>
      <c r="P76" s="27" t="str">
        <f t="shared" si="26"/>
        <v/>
      </c>
    </row>
    <row r="77" spans="1:16" ht="59.25" customHeight="1" x14ac:dyDescent="0.3">
      <c r="A77" s="30"/>
      <c r="B77" s="28" t="str">
        <f t="shared" si="17"/>
        <v/>
      </c>
      <c r="C77" s="31"/>
      <c r="D77" s="56" t="str">
        <f t="shared" si="18"/>
        <v/>
      </c>
      <c r="E77" s="31"/>
      <c r="F77" s="56" t="str">
        <f t="shared" si="24"/>
        <v/>
      </c>
      <c r="G77" s="31"/>
      <c r="H77" s="29" t="str">
        <f t="shared" si="19"/>
        <v/>
      </c>
      <c r="I77" s="28" t="str">
        <f t="shared" si="20"/>
        <v/>
      </c>
      <c r="J77" s="28" t="str">
        <f t="shared" si="21"/>
        <v/>
      </c>
      <c r="K77" s="28" t="str">
        <f t="shared" si="22"/>
        <v/>
      </c>
      <c r="L77" s="28" t="str">
        <f t="shared" si="23"/>
        <v/>
      </c>
      <c r="M77" s="57"/>
      <c r="N77" s="32"/>
      <c r="O77" s="100">
        <f t="shared" si="25"/>
        <v>0</v>
      </c>
      <c r="P77" s="27" t="str">
        <f t="shared" si="26"/>
        <v/>
      </c>
    </row>
    <row r="78" spans="1:16" ht="59.25" customHeight="1" x14ac:dyDescent="0.3">
      <c r="A78" s="30"/>
      <c r="B78" s="28" t="str">
        <f t="shared" si="17"/>
        <v/>
      </c>
      <c r="C78" s="31"/>
      <c r="D78" s="56" t="str">
        <f t="shared" si="18"/>
        <v/>
      </c>
      <c r="E78" s="31"/>
      <c r="F78" s="56" t="str">
        <f t="shared" si="24"/>
        <v/>
      </c>
      <c r="G78" s="31"/>
      <c r="H78" s="29" t="str">
        <f t="shared" si="19"/>
        <v/>
      </c>
      <c r="I78" s="28" t="str">
        <f t="shared" si="20"/>
        <v/>
      </c>
      <c r="J78" s="28" t="str">
        <f t="shared" si="21"/>
        <v/>
      </c>
      <c r="K78" s="28" t="str">
        <f t="shared" si="22"/>
        <v/>
      </c>
      <c r="L78" s="28" t="str">
        <f t="shared" si="23"/>
        <v/>
      </c>
      <c r="M78" s="57"/>
      <c r="N78" s="32"/>
      <c r="O78" s="100">
        <f t="shared" si="25"/>
        <v>0</v>
      </c>
      <c r="P78" s="27" t="str">
        <f t="shared" si="26"/>
        <v/>
      </c>
    </row>
    <row r="79" spans="1:16" ht="59.25" customHeight="1" x14ac:dyDescent="0.3">
      <c r="A79" s="30"/>
      <c r="B79" s="28" t="str">
        <f t="shared" si="17"/>
        <v/>
      </c>
      <c r="C79" s="31"/>
      <c r="D79" s="56" t="str">
        <f t="shared" si="18"/>
        <v/>
      </c>
      <c r="E79" s="31"/>
      <c r="F79" s="56" t="str">
        <f t="shared" si="24"/>
        <v/>
      </c>
      <c r="G79" s="31"/>
      <c r="H79" s="29" t="str">
        <f t="shared" si="19"/>
        <v/>
      </c>
      <c r="I79" s="28" t="str">
        <f t="shared" si="20"/>
        <v/>
      </c>
      <c r="J79" s="28" t="str">
        <f t="shared" si="21"/>
        <v/>
      </c>
      <c r="K79" s="28" t="str">
        <f t="shared" si="22"/>
        <v/>
      </c>
      <c r="L79" s="28" t="str">
        <f t="shared" si="23"/>
        <v/>
      </c>
      <c r="M79" s="57"/>
      <c r="N79" s="32"/>
      <c r="O79" s="100">
        <f t="shared" si="25"/>
        <v>0</v>
      </c>
      <c r="P79" s="27" t="str">
        <f t="shared" si="26"/>
        <v/>
      </c>
    </row>
    <row r="80" spans="1:16" ht="59.25" customHeight="1" x14ac:dyDescent="0.3">
      <c r="A80" s="30"/>
      <c r="B80" s="28" t="str">
        <f t="shared" si="17"/>
        <v/>
      </c>
      <c r="C80" s="31"/>
      <c r="D80" s="56" t="str">
        <f t="shared" si="18"/>
        <v/>
      </c>
      <c r="E80" s="31"/>
      <c r="F80" s="56" t="str">
        <f t="shared" si="24"/>
        <v/>
      </c>
      <c r="G80" s="31"/>
      <c r="H80" s="29" t="str">
        <f t="shared" si="19"/>
        <v/>
      </c>
      <c r="I80" s="28" t="str">
        <f t="shared" si="20"/>
        <v/>
      </c>
      <c r="J80" s="28" t="str">
        <f t="shared" si="21"/>
        <v/>
      </c>
      <c r="K80" s="28" t="str">
        <f t="shared" si="22"/>
        <v/>
      </c>
      <c r="L80" s="28" t="str">
        <f t="shared" si="23"/>
        <v/>
      </c>
      <c r="M80" s="57"/>
      <c r="N80" s="32"/>
      <c r="O80" s="100">
        <f t="shared" si="25"/>
        <v>0</v>
      </c>
      <c r="P80" s="27" t="str">
        <f t="shared" si="26"/>
        <v/>
      </c>
    </row>
    <row r="81" spans="1:16" ht="59.25" customHeight="1" x14ac:dyDescent="0.3">
      <c r="A81" s="30"/>
      <c r="B81" s="28" t="str">
        <f t="shared" si="17"/>
        <v/>
      </c>
      <c r="C81" s="31"/>
      <c r="D81" s="56" t="str">
        <f t="shared" si="18"/>
        <v/>
      </c>
      <c r="E81" s="31"/>
      <c r="F81" s="56" t="str">
        <f t="shared" si="24"/>
        <v/>
      </c>
      <c r="G81" s="31"/>
      <c r="H81" s="29" t="str">
        <f t="shared" si="19"/>
        <v/>
      </c>
      <c r="I81" s="28" t="str">
        <f t="shared" si="20"/>
        <v/>
      </c>
      <c r="J81" s="28" t="str">
        <f t="shared" si="21"/>
        <v/>
      </c>
      <c r="K81" s="28" t="str">
        <f t="shared" si="22"/>
        <v/>
      </c>
      <c r="L81" s="28" t="str">
        <f t="shared" si="23"/>
        <v/>
      </c>
      <c r="M81" s="57"/>
      <c r="N81" s="32"/>
      <c r="O81" s="100">
        <f t="shared" si="25"/>
        <v>0</v>
      </c>
      <c r="P81" s="27" t="str">
        <f t="shared" si="26"/>
        <v/>
      </c>
    </row>
    <row r="82" spans="1:16" ht="59.25" customHeight="1" x14ac:dyDescent="0.3">
      <c r="A82" s="30"/>
      <c r="B82" s="28" t="str">
        <f t="shared" si="17"/>
        <v/>
      </c>
      <c r="C82" s="31"/>
      <c r="D82" s="56" t="str">
        <f t="shared" si="18"/>
        <v/>
      </c>
      <c r="E82" s="31"/>
      <c r="F82" s="56" t="str">
        <f t="shared" si="24"/>
        <v/>
      </c>
      <c r="G82" s="31"/>
      <c r="H82" s="29" t="str">
        <f t="shared" si="19"/>
        <v/>
      </c>
      <c r="I82" s="28" t="str">
        <f t="shared" si="20"/>
        <v/>
      </c>
      <c r="J82" s="28" t="str">
        <f t="shared" si="21"/>
        <v/>
      </c>
      <c r="K82" s="28" t="str">
        <f t="shared" si="22"/>
        <v/>
      </c>
      <c r="L82" s="28" t="str">
        <f t="shared" si="23"/>
        <v/>
      </c>
      <c r="M82" s="57"/>
      <c r="N82" s="32"/>
      <c r="O82" s="100">
        <f t="shared" si="25"/>
        <v>0</v>
      </c>
      <c r="P82" s="27" t="str">
        <f t="shared" si="26"/>
        <v/>
      </c>
    </row>
    <row r="83" spans="1:16" ht="59.25" customHeight="1" x14ac:dyDescent="0.3">
      <c r="A83" s="30"/>
      <c r="B83" s="28" t="str">
        <f t="shared" si="17"/>
        <v/>
      </c>
      <c r="C83" s="31"/>
      <c r="D83" s="56" t="str">
        <f t="shared" si="18"/>
        <v/>
      </c>
      <c r="E83" s="31"/>
      <c r="F83" s="56" t="str">
        <f t="shared" si="24"/>
        <v/>
      </c>
      <c r="G83" s="31"/>
      <c r="H83" s="29" t="str">
        <f t="shared" si="19"/>
        <v/>
      </c>
      <c r="I83" s="28" t="str">
        <f t="shared" si="20"/>
        <v/>
      </c>
      <c r="J83" s="28" t="str">
        <f t="shared" si="21"/>
        <v/>
      </c>
      <c r="K83" s="28" t="str">
        <f t="shared" si="22"/>
        <v/>
      </c>
      <c r="L83" s="28" t="str">
        <f t="shared" si="23"/>
        <v/>
      </c>
      <c r="M83" s="57"/>
      <c r="N83" s="32"/>
      <c r="O83" s="100">
        <f t="shared" si="25"/>
        <v>0</v>
      </c>
      <c r="P83" s="27" t="str">
        <f t="shared" si="26"/>
        <v/>
      </c>
    </row>
    <row r="84" spans="1:16" ht="59.25" customHeight="1" x14ac:dyDescent="0.3">
      <c r="A84" s="30"/>
      <c r="B84" s="28" t="str">
        <f t="shared" si="17"/>
        <v/>
      </c>
      <c r="C84" s="31"/>
      <c r="D84" s="56" t="str">
        <f t="shared" si="18"/>
        <v/>
      </c>
      <c r="E84" s="31"/>
      <c r="F84" s="56" t="str">
        <f t="shared" si="24"/>
        <v/>
      </c>
      <c r="G84" s="31"/>
      <c r="H84" s="29" t="str">
        <f t="shared" si="19"/>
        <v/>
      </c>
      <c r="I84" s="28" t="str">
        <f t="shared" si="20"/>
        <v/>
      </c>
      <c r="J84" s="28" t="str">
        <f t="shared" si="21"/>
        <v/>
      </c>
      <c r="K84" s="28" t="str">
        <f t="shared" si="22"/>
        <v/>
      </c>
      <c r="L84" s="28" t="str">
        <f t="shared" si="23"/>
        <v/>
      </c>
      <c r="M84" s="57"/>
      <c r="N84" s="32"/>
      <c r="O84" s="100">
        <f t="shared" si="25"/>
        <v>0</v>
      </c>
      <c r="P84" s="27" t="str">
        <f t="shared" si="26"/>
        <v/>
      </c>
    </row>
    <row r="85" spans="1:16" ht="59.25" customHeight="1" x14ac:dyDescent="0.3">
      <c r="A85" s="30"/>
      <c r="B85" s="28" t="str">
        <f t="shared" si="17"/>
        <v/>
      </c>
      <c r="C85" s="31"/>
      <c r="D85" s="56" t="str">
        <f t="shared" si="18"/>
        <v/>
      </c>
      <c r="E85" s="31"/>
      <c r="F85" s="56" t="str">
        <f t="shared" si="24"/>
        <v/>
      </c>
      <c r="G85" s="31"/>
      <c r="H85" s="29" t="str">
        <f t="shared" si="19"/>
        <v/>
      </c>
      <c r="I85" s="28" t="str">
        <f t="shared" si="20"/>
        <v/>
      </c>
      <c r="J85" s="28" t="str">
        <f t="shared" si="21"/>
        <v/>
      </c>
      <c r="K85" s="28" t="str">
        <f t="shared" si="22"/>
        <v/>
      </c>
      <c r="L85" s="28" t="str">
        <f t="shared" si="23"/>
        <v/>
      </c>
      <c r="M85" s="57"/>
      <c r="N85" s="32"/>
      <c r="O85" s="100">
        <f t="shared" si="25"/>
        <v>0</v>
      </c>
      <c r="P85" s="27" t="str">
        <f t="shared" si="26"/>
        <v/>
      </c>
    </row>
    <row r="86" spans="1:16" ht="59.25" customHeight="1" x14ac:dyDescent="0.3">
      <c r="A86" s="30"/>
      <c r="B86" s="28" t="str">
        <f t="shared" si="17"/>
        <v/>
      </c>
      <c r="C86" s="31"/>
      <c r="D86" s="56" t="str">
        <f t="shared" si="18"/>
        <v/>
      </c>
      <c r="E86" s="31"/>
      <c r="F86" s="56" t="str">
        <f t="shared" si="24"/>
        <v/>
      </c>
      <c r="G86" s="31"/>
      <c r="H86" s="29" t="str">
        <f t="shared" si="19"/>
        <v/>
      </c>
      <c r="I86" s="28" t="str">
        <f t="shared" si="20"/>
        <v/>
      </c>
      <c r="J86" s="28" t="str">
        <f t="shared" si="21"/>
        <v/>
      </c>
      <c r="K86" s="28" t="str">
        <f t="shared" si="22"/>
        <v/>
      </c>
      <c r="L86" s="28" t="str">
        <f t="shared" si="23"/>
        <v/>
      </c>
      <c r="M86" s="57"/>
      <c r="N86" s="32"/>
      <c r="O86" s="100">
        <f t="shared" si="25"/>
        <v>0</v>
      </c>
      <c r="P86" s="27" t="str">
        <f t="shared" si="26"/>
        <v/>
      </c>
    </row>
    <row r="87" spans="1:16" ht="59.25" customHeight="1" x14ac:dyDescent="0.3">
      <c r="A87" s="30"/>
      <c r="B87" s="28" t="str">
        <f t="shared" si="17"/>
        <v/>
      </c>
      <c r="C87" s="31"/>
      <c r="D87" s="56" t="str">
        <f t="shared" si="18"/>
        <v/>
      </c>
      <c r="E87" s="31"/>
      <c r="F87" s="56" t="str">
        <f t="shared" si="24"/>
        <v/>
      </c>
      <c r="G87" s="31"/>
      <c r="H87" s="29" t="str">
        <f t="shared" si="19"/>
        <v/>
      </c>
      <c r="I87" s="28" t="str">
        <f t="shared" si="20"/>
        <v/>
      </c>
      <c r="J87" s="28" t="str">
        <f t="shared" si="21"/>
        <v/>
      </c>
      <c r="K87" s="28" t="str">
        <f t="shared" si="22"/>
        <v/>
      </c>
      <c r="L87" s="28" t="str">
        <f t="shared" si="23"/>
        <v/>
      </c>
      <c r="M87" s="57"/>
      <c r="N87" s="32"/>
      <c r="O87" s="100">
        <f t="shared" si="25"/>
        <v>0</v>
      </c>
      <c r="P87" s="27" t="str">
        <f t="shared" si="26"/>
        <v/>
      </c>
    </row>
    <row r="88" spans="1:16" ht="59.25" customHeight="1" x14ac:dyDescent="0.3">
      <c r="A88" s="30"/>
      <c r="B88" s="28" t="str">
        <f t="shared" si="17"/>
        <v/>
      </c>
      <c r="C88" s="31"/>
      <c r="D88" s="56" t="str">
        <f t="shared" si="18"/>
        <v/>
      </c>
      <c r="E88" s="31"/>
      <c r="F88" s="56" t="str">
        <f t="shared" si="24"/>
        <v/>
      </c>
      <c r="G88" s="31"/>
      <c r="H88" s="29" t="str">
        <f t="shared" si="19"/>
        <v/>
      </c>
      <c r="I88" s="28" t="str">
        <f t="shared" si="20"/>
        <v/>
      </c>
      <c r="J88" s="28" t="str">
        <f t="shared" si="21"/>
        <v/>
      </c>
      <c r="K88" s="28" t="str">
        <f t="shared" si="22"/>
        <v/>
      </c>
      <c r="L88" s="28" t="str">
        <f t="shared" si="23"/>
        <v/>
      </c>
      <c r="M88" s="57"/>
      <c r="N88" s="32"/>
      <c r="O88" s="100">
        <f t="shared" si="25"/>
        <v>0</v>
      </c>
      <c r="P88" s="27" t="str">
        <f t="shared" si="26"/>
        <v/>
      </c>
    </row>
    <row r="89" spans="1:16" ht="59.25" customHeight="1" x14ac:dyDescent="0.3">
      <c r="A89" s="30"/>
      <c r="B89" s="28" t="str">
        <f t="shared" si="17"/>
        <v/>
      </c>
      <c r="C89" s="31"/>
      <c r="D89" s="56" t="str">
        <f t="shared" si="18"/>
        <v/>
      </c>
      <c r="E89" s="31"/>
      <c r="F89" s="56" t="str">
        <f t="shared" si="24"/>
        <v/>
      </c>
      <c r="G89" s="31"/>
      <c r="H89" s="29" t="str">
        <f t="shared" si="19"/>
        <v/>
      </c>
      <c r="I89" s="28" t="str">
        <f t="shared" si="20"/>
        <v/>
      </c>
      <c r="J89" s="28" t="str">
        <f t="shared" si="21"/>
        <v/>
      </c>
      <c r="K89" s="28" t="str">
        <f t="shared" si="22"/>
        <v/>
      </c>
      <c r="L89" s="28" t="str">
        <f t="shared" si="23"/>
        <v/>
      </c>
      <c r="M89" s="57"/>
      <c r="N89" s="32"/>
      <c r="O89" s="100">
        <f t="shared" si="25"/>
        <v>0</v>
      </c>
      <c r="P89" s="27" t="str">
        <f t="shared" si="26"/>
        <v/>
      </c>
    </row>
    <row r="90" spans="1:16" ht="59.25" customHeight="1" x14ac:dyDescent="0.3">
      <c r="A90" s="30"/>
      <c r="B90" s="28" t="str">
        <f t="shared" si="17"/>
        <v/>
      </c>
      <c r="C90" s="31"/>
      <c r="D90" s="56" t="str">
        <f t="shared" si="18"/>
        <v/>
      </c>
      <c r="E90" s="31"/>
      <c r="F90" s="56" t="str">
        <f t="shared" si="24"/>
        <v/>
      </c>
      <c r="G90" s="31"/>
      <c r="H90" s="29" t="str">
        <f t="shared" si="19"/>
        <v/>
      </c>
      <c r="I90" s="28" t="str">
        <f t="shared" si="20"/>
        <v/>
      </c>
      <c r="J90" s="28" t="str">
        <f t="shared" si="21"/>
        <v/>
      </c>
      <c r="K90" s="28" t="str">
        <f t="shared" si="22"/>
        <v/>
      </c>
      <c r="L90" s="28" t="str">
        <f t="shared" si="23"/>
        <v/>
      </c>
      <c r="M90" s="57"/>
      <c r="N90" s="32"/>
      <c r="O90" s="100">
        <f t="shared" si="25"/>
        <v>0</v>
      </c>
      <c r="P90" s="27" t="str">
        <f t="shared" si="26"/>
        <v/>
      </c>
    </row>
    <row r="91" spans="1:16" ht="59.25" customHeight="1" x14ac:dyDescent="0.3">
      <c r="A91" s="30"/>
      <c r="B91" s="28" t="str">
        <f t="shared" si="17"/>
        <v/>
      </c>
      <c r="C91" s="31"/>
      <c r="D91" s="56" t="str">
        <f t="shared" si="18"/>
        <v/>
      </c>
      <c r="E91" s="31"/>
      <c r="F91" s="56" t="str">
        <f t="shared" si="24"/>
        <v/>
      </c>
      <c r="G91" s="31"/>
      <c r="H91" s="29" t="str">
        <f t="shared" si="19"/>
        <v/>
      </c>
      <c r="I91" s="28" t="str">
        <f t="shared" si="20"/>
        <v/>
      </c>
      <c r="J91" s="28" t="str">
        <f t="shared" si="21"/>
        <v/>
      </c>
      <c r="K91" s="28" t="str">
        <f t="shared" si="22"/>
        <v/>
      </c>
      <c r="L91" s="28" t="str">
        <f t="shared" si="23"/>
        <v/>
      </c>
      <c r="M91" s="57"/>
      <c r="N91" s="32"/>
      <c r="O91" s="100">
        <f t="shared" si="25"/>
        <v>0</v>
      </c>
      <c r="P91" s="27" t="str">
        <f t="shared" si="26"/>
        <v/>
      </c>
    </row>
    <row r="92" spans="1:16" ht="59.25" customHeight="1" x14ac:dyDescent="0.3">
      <c r="A92" s="30"/>
      <c r="B92" s="28" t="str">
        <f t="shared" si="17"/>
        <v/>
      </c>
      <c r="C92" s="31"/>
      <c r="D92" s="56" t="str">
        <f t="shared" si="18"/>
        <v/>
      </c>
      <c r="E92" s="31"/>
      <c r="F92" s="56" t="str">
        <f t="shared" si="24"/>
        <v/>
      </c>
      <c r="G92" s="31"/>
      <c r="H92" s="29" t="str">
        <f t="shared" si="19"/>
        <v/>
      </c>
      <c r="I92" s="28" t="str">
        <f t="shared" si="20"/>
        <v/>
      </c>
      <c r="J92" s="28" t="str">
        <f t="shared" si="21"/>
        <v/>
      </c>
      <c r="K92" s="28" t="str">
        <f t="shared" si="22"/>
        <v/>
      </c>
      <c r="L92" s="28" t="str">
        <f t="shared" si="23"/>
        <v/>
      </c>
      <c r="M92" s="57"/>
      <c r="N92" s="32"/>
      <c r="O92" s="100">
        <f t="shared" si="25"/>
        <v>0</v>
      </c>
      <c r="P92" s="27" t="str">
        <f t="shared" si="26"/>
        <v/>
      </c>
    </row>
    <row r="93" spans="1:16" ht="59.25" customHeight="1" x14ac:dyDescent="0.3">
      <c r="A93" s="30"/>
      <c r="B93" s="28" t="str">
        <f t="shared" si="17"/>
        <v/>
      </c>
      <c r="C93" s="31"/>
      <c r="D93" s="56" t="str">
        <f t="shared" si="18"/>
        <v/>
      </c>
      <c r="E93" s="31"/>
      <c r="F93" s="56" t="str">
        <f t="shared" si="24"/>
        <v/>
      </c>
      <c r="G93" s="31"/>
      <c r="H93" s="29" t="str">
        <f t="shared" si="19"/>
        <v/>
      </c>
      <c r="I93" s="28" t="str">
        <f t="shared" si="20"/>
        <v/>
      </c>
      <c r="J93" s="28" t="str">
        <f t="shared" si="21"/>
        <v/>
      </c>
      <c r="K93" s="28" t="str">
        <f t="shared" si="22"/>
        <v/>
      </c>
      <c r="L93" s="28" t="str">
        <f t="shared" si="23"/>
        <v/>
      </c>
      <c r="M93" s="57"/>
      <c r="N93" s="32"/>
      <c r="O93" s="100">
        <f t="shared" si="25"/>
        <v>0</v>
      </c>
      <c r="P93" s="27" t="str">
        <f t="shared" si="26"/>
        <v/>
      </c>
    </row>
    <row r="94" spans="1:16" ht="59.25" customHeight="1" x14ac:dyDescent="0.3">
      <c r="A94" s="30"/>
      <c r="B94" s="28" t="str">
        <f t="shared" si="17"/>
        <v/>
      </c>
      <c r="C94" s="31"/>
      <c r="D94" s="56" t="str">
        <f t="shared" si="18"/>
        <v/>
      </c>
      <c r="E94" s="31"/>
      <c r="F94" s="56" t="str">
        <f t="shared" si="24"/>
        <v/>
      </c>
      <c r="G94" s="31"/>
      <c r="H94" s="29" t="str">
        <f t="shared" si="19"/>
        <v/>
      </c>
      <c r="I94" s="28" t="str">
        <f t="shared" si="20"/>
        <v/>
      </c>
      <c r="J94" s="28" t="str">
        <f t="shared" si="21"/>
        <v/>
      </c>
      <c r="K94" s="28" t="str">
        <f t="shared" si="22"/>
        <v/>
      </c>
      <c r="L94" s="28" t="str">
        <f t="shared" si="23"/>
        <v/>
      </c>
      <c r="M94" s="57"/>
      <c r="N94" s="32"/>
      <c r="O94" s="100">
        <f t="shared" si="25"/>
        <v>0</v>
      </c>
      <c r="P94" s="27" t="str">
        <f t="shared" si="26"/>
        <v/>
      </c>
    </row>
    <row r="95" spans="1:16" ht="59.25" customHeight="1" x14ac:dyDescent="0.3">
      <c r="A95" s="30"/>
      <c r="B95" s="28" t="str">
        <f t="shared" si="17"/>
        <v/>
      </c>
      <c r="C95" s="31"/>
      <c r="D95" s="56" t="str">
        <f t="shared" si="18"/>
        <v/>
      </c>
      <c r="E95" s="31"/>
      <c r="F95" s="56" t="str">
        <f t="shared" si="24"/>
        <v/>
      </c>
      <c r="G95" s="31"/>
      <c r="H95" s="29" t="str">
        <f t="shared" si="19"/>
        <v/>
      </c>
      <c r="I95" s="28" t="str">
        <f t="shared" si="20"/>
        <v/>
      </c>
      <c r="J95" s="28" t="str">
        <f t="shared" si="21"/>
        <v/>
      </c>
      <c r="K95" s="28" t="str">
        <f t="shared" si="22"/>
        <v/>
      </c>
      <c r="L95" s="28" t="str">
        <f t="shared" si="23"/>
        <v/>
      </c>
      <c r="M95" s="57"/>
      <c r="N95" s="32"/>
      <c r="O95" s="100">
        <f t="shared" si="25"/>
        <v>0</v>
      </c>
      <c r="P95" s="27" t="str">
        <f t="shared" si="26"/>
        <v/>
      </c>
    </row>
    <row r="96" spans="1:16" ht="59.25" customHeight="1" x14ac:dyDescent="0.3">
      <c r="A96" s="30"/>
      <c r="B96" s="28" t="str">
        <f t="shared" si="17"/>
        <v/>
      </c>
      <c r="C96" s="31"/>
      <c r="D96" s="56" t="str">
        <f t="shared" si="18"/>
        <v/>
      </c>
      <c r="E96" s="31"/>
      <c r="F96" s="56" t="str">
        <f t="shared" si="24"/>
        <v/>
      </c>
      <c r="G96" s="31"/>
      <c r="H96" s="29" t="str">
        <f t="shared" si="19"/>
        <v/>
      </c>
      <c r="I96" s="28" t="str">
        <f t="shared" si="20"/>
        <v/>
      </c>
      <c r="J96" s="28" t="str">
        <f t="shared" si="21"/>
        <v/>
      </c>
      <c r="K96" s="28" t="str">
        <f t="shared" si="22"/>
        <v/>
      </c>
      <c r="L96" s="28" t="str">
        <f t="shared" si="23"/>
        <v/>
      </c>
      <c r="M96" s="57"/>
      <c r="N96" s="32"/>
      <c r="O96" s="100">
        <f t="shared" si="25"/>
        <v>0</v>
      </c>
      <c r="P96" s="27" t="str">
        <f t="shared" si="26"/>
        <v/>
      </c>
    </row>
    <row r="97" spans="1:16" ht="59.25" customHeight="1" x14ac:dyDescent="0.3">
      <c r="A97" s="30"/>
      <c r="B97" s="28" t="str">
        <f t="shared" si="17"/>
        <v/>
      </c>
      <c r="C97" s="31"/>
      <c r="D97" s="56" t="str">
        <f t="shared" si="18"/>
        <v/>
      </c>
      <c r="E97" s="31"/>
      <c r="F97" s="56" t="str">
        <f t="shared" si="24"/>
        <v/>
      </c>
      <c r="G97" s="31"/>
      <c r="H97" s="29" t="str">
        <f t="shared" si="19"/>
        <v/>
      </c>
      <c r="I97" s="28" t="str">
        <f t="shared" si="20"/>
        <v/>
      </c>
      <c r="J97" s="28" t="str">
        <f t="shared" si="21"/>
        <v/>
      </c>
      <c r="K97" s="28" t="str">
        <f t="shared" si="22"/>
        <v/>
      </c>
      <c r="L97" s="28" t="str">
        <f t="shared" si="23"/>
        <v/>
      </c>
      <c r="M97" s="57"/>
      <c r="N97" s="32"/>
      <c r="O97" s="100">
        <f t="shared" si="25"/>
        <v>0</v>
      </c>
      <c r="P97" s="27" t="str">
        <f t="shared" si="26"/>
        <v/>
      </c>
    </row>
    <row r="98" spans="1:16" ht="59.25" customHeight="1" x14ac:dyDescent="0.3">
      <c r="A98" s="30"/>
      <c r="B98" s="28" t="str">
        <f t="shared" si="17"/>
        <v/>
      </c>
      <c r="C98" s="31"/>
      <c r="D98" s="56" t="str">
        <f t="shared" si="18"/>
        <v/>
      </c>
      <c r="E98" s="31"/>
      <c r="F98" s="56" t="str">
        <f t="shared" si="24"/>
        <v/>
      </c>
      <c r="G98" s="31"/>
      <c r="H98" s="29" t="str">
        <f t="shared" si="19"/>
        <v/>
      </c>
      <c r="I98" s="28" t="str">
        <f t="shared" si="20"/>
        <v/>
      </c>
      <c r="J98" s="28" t="str">
        <f t="shared" si="21"/>
        <v/>
      </c>
      <c r="K98" s="28" t="str">
        <f t="shared" si="22"/>
        <v/>
      </c>
      <c r="L98" s="28" t="str">
        <f t="shared" si="23"/>
        <v/>
      </c>
      <c r="M98" s="57"/>
      <c r="N98" s="32"/>
      <c r="O98" s="100">
        <f t="shared" si="25"/>
        <v>0</v>
      </c>
      <c r="P98" s="27" t="str">
        <f t="shared" si="26"/>
        <v/>
      </c>
    </row>
    <row r="99" spans="1:16" ht="59.25" customHeight="1" x14ac:dyDescent="0.3">
      <c r="A99" s="30"/>
      <c r="B99" s="28" t="str">
        <f t="shared" si="17"/>
        <v/>
      </c>
      <c r="C99" s="31"/>
      <c r="D99" s="56" t="str">
        <f t="shared" si="18"/>
        <v/>
      </c>
      <c r="E99" s="31"/>
      <c r="F99" s="56" t="str">
        <f t="shared" si="24"/>
        <v/>
      </c>
      <c r="G99" s="31"/>
      <c r="H99" s="29" t="str">
        <f t="shared" si="19"/>
        <v/>
      </c>
      <c r="I99" s="28" t="str">
        <f t="shared" si="20"/>
        <v/>
      </c>
      <c r="J99" s="28" t="str">
        <f t="shared" si="21"/>
        <v/>
      </c>
      <c r="K99" s="28" t="str">
        <f t="shared" si="22"/>
        <v/>
      </c>
      <c r="L99" s="28" t="str">
        <f t="shared" si="23"/>
        <v/>
      </c>
      <c r="M99" s="57"/>
      <c r="N99" s="32"/>
      <c r="O99" s="100">
        <f t="shared" si="25"/>
        <v>0</v>
      </c>
      <c r="P99" s="27" t="str">
        <f t="shared" si="26"/>
        <v/>
      </c>
    </row>
    <row r="100" spans="1:16" ht="59.25" customHeight="1" x14ac:dyDescent="0.3">
      <c r="A100" s="30"/>
      <c r="B100" s="28" t="str">
        <f t="shared" si="17"/>
        <v/>
      </c>
      <c r="C100" s="31"/>
      <c r="D100" s="56" t="str">
        <f t="shared" si="18"/>
        <v/>
      </c>
      <c r="E100" s="31"/>
      <c r="F100" s="56" t="str">
        <f t="shared" si="24"/>
        <v/>
      </c>
      <c r="G100" s="31"/>
      <c r="H100" s="29" t="str">
        <f t="shared" si="19"/>
        <v/>
      </c>
      <c r="I100" s="28" t="str">
        <f t="shared" si="20"/>
        <v/>
      </c>
      <c r="J100" s="28" t="str">
        <f t="shared" si="21"/>
        <v/>
      </c>
      <c r="K100" s="28" t="str">
        <f t="shared" si="22"/>
        <v/>
      </c>
      <c r="L100" s="28" t="str">
        <f t="shared" si="23"/>
        <v/>
      </c>
      <c r="M100" s="57"/>
      <c r="N100" s="32"/>
      <c r="O100" s="100">
        <f t="shared" si="25"/>
        <v>0</v>
      </c>
      <c r="P100" s="27" t="str">
        <f t="shared" si="26"/>
        <v/>
      </c>
    </row>
    <row r="101" spans="1:16" ht="59.25" customHeight="1" x14ac:dyDescent="0.3">
      <c r="A101" s="30"/>
      <c r="B101" s="28" t="str">
        <f t="shared" ref="B101" si="27">IF(A101&lt;&gt;"",VLOOKUP(A101,Fonction,2,0),"")</f>
        <v/>
      </c>
      <c r="C101" s="31"/>
      <c r="D101" s="56" t="str">
        <f t="shared" ref="D101" si="28">IF(A101="Isolation",VLOOKUP(C101,Isolant,2,0),"")</f>
        <v/>
      </c>
      <c r="E101" s="31"/>
      <c r="F101" s="56" t="str">
        <f t="shared" si="24"/>
        <v/>
      </c>
      <c r="G101" s="31"/>
      <c r="H101" s="29" t="str">
        <f t="shared" si="19"/>
        <v/>
      </c>
      <c r="I101" s="28" t="str">
        <f t="shared" si="20"/>
        <v/>
      </c>
      <c r="J101" s="28" t="str">
        <f t="shared" si="21"/>
        <v/>
      </c>
      <c r="K101" s="28" t="str">
        <f t="shared" si="22"/>
        <v/>
      </c>
      <c r="L101" s="28" t="str">
        <f t="shared" si="23"/>
        <v/>
      </c>
      <c r="M101" s="57"/>
      <c r="N101" s="32"/>
      <c r="O101" s="100">
        <f t="shared" si="25"/>
        <v>0</v>
      </c>
      <c r="P101" s="27" t="str">
        <f t="shared" si="26"/>
        <v/>
      </c>
    </row>
  </sheetData>
  <sheetProtection sheet="1" objects="1" scenarios="1"/>
  <mergeCells count="4">
    <mergeCell ref="B2:H2"/>
    <mergeCell ref="I4:J4"/>
    <mergeCell ref="K4:L4"/>
    <mergeCell ref="A3:H3"/>
  </mergeCells>
  <conditionalFormatting sqref="M5:M101">
    <cfRule type="expression" dxfId="7" priority="4">
      <formula>A5&lt;&gt;"Isolation"</formula>
    </cfRule>
  </conditionalFormatting>
  <conditionalFormatting sqref="E5:F101">
    <cfRule type="expression" dxfId="6" priority="3">
      <formula>A5&lt;&gt;"Isolation"</formula>
    </cfRule>
  </conditionalFormatting>
  <conditionalFormatting sqref="E5:E101">
    <cfRule type="expression" dxfId="5" priority="2">
      <formula>A5="Isolation"</formula>
    </cfRule>
  </conditionalFormatting>
  <conditionalFormatting sqref="M5:M101">
    <cfRule type="expression" dxfId="4" priority="1">
      <formula>A5="Isolation"</formula>
    </cfRule>
  </conditionalFormatting>
  <dataValidations count="3">
    <dataValidation type="list" allowBlank="1" showInputMessage="1" showErrorMessage="1" sqref="A5:A101">
      <formula1>Codes</formula1>
    </dataValidation>
    <dataValidation type="list" allowBlank="1" showInputMessage="1" showErrorMessage="1" sqref="C5:C101">
      <formula1>INDIRECT(A5)</formula1>
    </dataValidation>
    <dataValidation type="list" allowBlank="1" showInputMessage="1" showErrorMessage="1" sqref="E5:E101">
      <formula1>INDIRECT(D5)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topLeftCell="A4" zoomScale="55" zoomScaleNormal="55" workbookViewId="0">
      <selection activeCell="A5" sqref="A5"/>
    </sheetView>
  </sheetViews>
  <sheetFormatPr baseColWidth="10" defaultColWidth="9.109375" defaultRowHeight="14.4" x14ac:dyDescent="0.3"/>
  <cols>
    <col min="1" max="1" width="14.109375" style="94" bestFit="1" customWidth="1"/>
    <col min="2" max="2" width="25.6640625" style="94" customWidth="1"/>
    <col min="3" max="3" width="29.88671875" style="94" customWidth="1"/>
    <col min="4" max="4" width="37.44140625" style="94" hidden="1" customWidth="1"/>
    <col min="5" max="5" width="30.44140625" style="94" customWidth="1"/>
    <col min="6" max="6" width="37.44140625" style="94" hidden="1" customWidth="1"/>
    <col min="7" max="7" width="45.44140625" style="94" customWidth="1"/>
    <col min="8" max="8" width="66.44140625" style="94" customWidth="1"/>
    <col min="9" max="9" width="30.44140625" style="94" customWidth="1"/>
    <col min="10" max="10" width="9.109375" style="94"/>
    <col min="11" max="11" width="7.44140625" style="94" customWidth="1"/>
    <col min="12" max="12" width="7.5546875" style="94" customWidth="1"/>
    <col min="13" max="13" width="19.6640625" style="94" customWidth="1"/>
    <col min="14" max="14" width="16" style="94" customWidth="1"/>
    <col min="15" max="15" width="16" style="94" hidden="1" customWidth="1"/>
    <col min="16" max="16" width="11" style="94" customWidth="1"/>
    <col min="17" max="16384" width="9.109375" style="94"/>
  </cols>
  <sheetData>
    <row r="1" spans="1:16" ht="74.25" customHeight="1" thickBot="1" x14ac:dyDescent="0.35">
      <c r="D1" s="94" t="s">
        <v>278</v>
      </c>
      <c r="F1" s="94" t="s">
        <v>278</v>
      </c>
      <c r="O1" s="94" t="s">
        <v>278</v>
      </c>
    </row>
    <row r="2" spans="1:16" ht="36" customHeight="1" thickBot="1" x14ac:dyDescent="0.35">
      <c r="A2" s="95" t="s">
        <v>117</v>
      </c>
      <c r="B2" s="158">
        <f>'fiche de synthèse'!D4</f>
        <v>0</v>
      </c>
      <c r="C2" s="159"/>
      <c r="D2" s="159"/>
      <c r="E2" s="159"/>
      <c r="F2" s="159"/>
      <c r="G2" s="159"/>
      <c r="H2" s="160"/>
    </row>
    <row r="3" spans="1:16" ht="50.25" customHeight="1" thickBot="1" x14ac:dyDescent="0.35">
      <c r="A3" s="163" t="s">
        <v>202</v>
      </c>
      <c r="B3" s="164"/>
      <c r="C3" s="164"/>
      <c r="D3" s="164"/>
      <c r="E3" s="164"/>
      <c r="F3" s="164"/>
      <c r="G3" s="164"/>
      <c r="H3" s="164"/>
      <c r="N3" s="96" t="s">
        <v>118</v>
      </c>
      <c r="O3" s="96"/>
      <c r="P3" s="97">
        <f>SUM(P5:P101)</f>
        <v>0</v>
      </c>
    </row>
    <row r="4" spans="1:16" ht="54" customHeight="1" thickBot="1" x14ac:dyDescent="0.35">
      <c r="A4" s="98" t="s">
        <v>43</v>
      </c>
      <c r="B4" s="98" t="s">
        <v>0</v>
      </c>
      <c r="C4" s="98" t="s">
        <v>1</v>
      </c>
      <c r="D4" s="98" t="s">
        <v>276</v>
      </c>
      <c r="E4" s="98" t="s">
        <v>189</v>
      </c>
      <c r="F4" s="98" t="s">
        <v>276</v>
      </c>
      <c r="G4" s="98" t="s">
        <v>277</v>
      </c>
      <c r="H4" s="98" t="s">
        <v>2</v>
      </c>
      <c r="I4" s="161" t="s">
        <v>86</v>
      </c>
      <c r="J4" s="162"/>
      <c r="K4" s="161" t="s">
        <v>3</v>
      </c>
      <c r="L4" s="162"/>
      <c r="M4" s="99" t="s">
        <v>186</v>
      </c>
      <c r="N4" s="98" t="s">
        <v>203</v>
      </c>
      <c r="O4" s="98"/>
      <c r="P4" s="98" t="s">
        <v>187</v>
      </c>
    </row>
    <row r="5" spans="1:16" ht="59.25" customHeight="1" x14ac:dyDescent="0.3">
      <c r="A5" s="30"/>
      <c r="B5" s="28" t="str">
        <f t="shared" ref="B5:B68" si="0">IF(A5&lt;&gt;"",VLOOKUP(A5,Fonction,2,0),"")</f>
        <v/>
      </c>
      <c r="C5" s="31"/>
      <c r="D5" s="56" t="str">
        <f t="shared" ref="D5:D68" si="1">IF(A5="Isolation",VLOOKUP(C5,Isolant,2,0),"")</f>
        <v/>
      </c>
      <c r="E5" s="31"/>
      <c r="F5" s="56" t="str">
        <f>IF(C5&lt;&gt;"",IF(E5&lt;&gt;"",E5,C5),"")</f>
        <v/>
      </c>
      <c r="G5" s="31"/>
      <c r="H5" s="29" t="str">
        <f t="shared" ref="H5:H68" si="2">IF(F5&lt;&gt;"",VLOOKUP(F5,Table,2,0),"")</f>
        <v/>
      </c>
      <c r="I5" s="28" t="str">
        <f t="shared" ref="I5:I68" si="3">IF(F5&lt;&gt;"",VLOOKUP(F5,Table,3,0),"")</f>
        <v/>
      </c>
      <c r="J5" s="28" t="str">
        <f t="shared" ref="J5:J68" si="4">IF(F5&lt;&gt;"",VLOOKUP(F5,Table,4,0),"")</f>
        <v/>
      </c>
      <c r="K5" s="28" t="str">
        <f t="shared" ref="K5:K68" si="5">IF(F5&lt;&gt;"",VLOOKUP(F5,Table,5,0),"")</f>
        <v/>
      </c>
      <c r="L5" s="28" t="str">
        <f t="shared" ref="L5:L68" si="6">IF(F5&lt;&gt;"",VLOOKUP(F5,Table,6,0),"")</f>
        <v/>
      </c>
      <c r="M5" s="57"/>
      <c r="N5" s="32"/>
      <c r="O5" s="100">
        <f>IF(M5&lt;&gt;"",N5*M5/100,N5)</f>
        <v>0</v>
      </c>
      <c r="P5" s="27" t="str">
        <f>IF(C5&lt;&gt;"",O5*K5,"")</f>
        <v/>
      </c>
    </row>
    <row r="6" spans="1:16" ht="59.25" customHeight="1" x14ac:dyDescent="0.3">
      <c r="A6" s="30"/>
      <c r="B6" s="28" t="str">
        <f t="shared" ref="B6:B69" si="7">IF(A6&lt;&gt;"",VLOOKUP(A6,Fonction,2,0),"")</f>
        <v/>
      </c>
      <c r="C6" s="31"/>
      <c r="D6" s="56" t="str">
        <f t="shared" ref="D6:D69" si="8">IF(A6="Isolation",VLOOKUP(C6,Isolant,2,0),"")</f>
        <v/>
      </c>
      <c r="E6" s="31"/>
      <c r="F6" s="56" t="str">
        <f t="shared" ref="F6:F69" si="9">IF(C6&lt;&gt;"",IF(E6&lt;&gt;"",E6,C6),"")</f>
        <v/>
      </c>
      <c r="G6" s="31"/>
      <c r="H6" s="29" t="str">
        <f t="shared" ref="H6:H69" si="10">IF(F6&lt;&gt;"",VLOOKUP(F6,Table,2,0),"")</f>
        <v/>
      </c>
      <c r="I6" s="28" t="str">
        <f t="shared" ref="I6:I69" si="11">IF(F6&lt;&gt;"",VLOOKUP(F6,Table,3,0),"")</f>
        <v/>
      </c>
      <c r="J6" s="28" t="str">
        <f t="shared" ref="J6:J69" si="12">IF(F6&lt;&gt;"",VLOOKUP(F6,Table,4,0),"")</f>
        <v/>
      </c>
      <c r="K6" s="28" t="str">
        <f t="shared" ref="K6:K69" si="13">IF(F6&lt;&gt;"",VLOOKUP(F6,Table,5,0),"")</f>
        <v/>
      </c>
      <c r="L6" s="28" t="str">
        <f t="shared" ref="L6:L69" si="14">IF(F6&lt;&gt;"",VLOOKUP(F6,Table,6,0),"")</f>
        <v/>
      </c>
      <c r="M6" s="57"/>
      <c r="N6" s="32"/>
      <c r="O6" s="100">
        <f t="shared" ref="O6:O69" si="15">IF(M6&lt;&gt;"",N6*M6/100,N6)</f>
        <v>0</v>
      </c>
      <c r="P6" s="27" t="str">
        <f t="shared" ref="P6:P69" si="16">IF(C6&lt;&gt;"",O6*K6,"")</f>
        <v/>
      </c>
    </row>
    <row r="7" spans="1:16" ht="59.25" customHeight="1" x14ac:dyDescent="0.3">
      <c r="A7" s="30"/>
      <c r="B7" s="28" t="str">
        <f t="shared" si="7"/>
        <v/>
      </c>
      <c r="C7" s="31"/>
      <c r="D7" s="56" t="str">
        <f t="shared" si="8"/>
        <v/>
      </c>
      <c r="E7" s="31"/>
      <c r="F7" s="56" t="str">
        <f t="shared" si="9"/>
        <v/>
      </c>
      <c r="G7" s="31"/>
      <c r="H7" s="29" t="str">
        <f t="shared" si="10"/>
        <v/>
      </c>
      <c r="I7" s="28" t="str">
        <f t="shared" si="11"/>
        <v/>
      </c>
      <c r="J7" s="28" t="str">
        <f t="shared" si="12"/>
        <v/>
      </c>
      <c r="K7" s="28" t="str">
        <f t="shared" si="13"/>
        <v/>
      </c>
      <c r="L7" s="28" t="str">
        <f t="shared" si="14"/>
        <v/>
      </c>
      <c r="M7" s="57"/>
      <c r="N7" s="32"/>
      <c r="O7" s="100">
        <f t="shared" si="15"/>
        <v>0</v>
      </c>
      <c r="P7" s="27" t="str">
        <f t="shared" si="16"/>
        <v/>
      </c>
    </row>
    <row r="8" spans="1:16" ht="59.25" customHeight="1" x14ac:dyDescent="0.3">
      <c r="A8" s="30"/>
      <c r="B8" s="28" t="str">
        <f t="shared" si="7"/>
        <v/>
      </c>
      <c r="C8" s="31"/>
      <c r="D8" s="56" t="str">
        <f t="shared" si="8"/>
        <v/>
      </c>
      <c r="E8" s="31"/>
      <c r="F8" s="56" t="str">
        <f t="shared" si="9"/>
        <v/>
      </c>
      <c r="G8" s="31"/>
      <c r="H8" s="29" t="str">
        <f t="shared" si="10"/>
        <v/>
      </c>
      <c r="I8" s="28" t="str">
        <f t="shared" si="11"/>
        <v/>
      </c>
      <c r="J8" s="28" t="str">
        <f t="shared" si="12"/>
        <v/>
      </c>
      <c r="K8" s="28" t="str">
        <f t="shared" si="13"/>
        <v/>
      </c>
      <c r="L8" s="28" t="str">
        <f t="shared" si="14"/>
        <v/>
      </c>
      <c r="M8" s="57"/>
      <c r="N8" s="32"/>
      <c r="O8" s="100">
        <f t="shared" si="15"/>
        <v>0</v>
      </c>
      <c r="P8" s="27" t="str">
        <f t="shared" si="16"/>
        <v/>
      </c>
    </row>
    <row r="9" spans="1:16" ht="59.25" customHeight="1" x14ac:dyDescent="0.3">
      <c r="A9" s="30"/>
      <c r="B9" s="28" t="str">
        <f t="shared" si="7"/>
        <v/>
      </c>
      <c r="C9" s="31"/>
      <c r="D9" s="56" t="str">
        <f t="shared" si="8"/>
        <v/>
      </c>
      <c r="E9" s="31"/>
      <c r="F9" s="56" t="str">
        <f t="shared" si="9"/>
        <v/>
      </c>
      <c r="G9" s="31"/>
      <c r="H9" s="29" t="str">
        <f t="shared" si="10"/>
        <v/>
      </c>
      <c r="I9" s="28" t="str">
        <f t="shared" si="11"/>
        <v/>
      </c>
      <c r="J9" s="28" t="str">
        <f t="shared" si="12"/>
        <v/>
      </c>
      <c r="K9" s="28" t="str">
        <f t="shared" si="13"/>
        <v/>
      </c>
      <c r="L9" s="28" t="str">
        <f t="shared" si="14"/>
        <v/>
      </c>
      <c r="M9" s="57"/>
      <c r="N9" s="32"/>
      <c r="O9" s="100">
        <f t="shared" si="15"/>
        <v>0</v>
      </c>
      <c r="P9" s="27" t="str">
        <f t="shared" si="16"/>
        <v/>
      </c>
    </row>
    <row r="10" spans="1:16" ht="59.25" customHeight="1" x14ac:dyDescent="0.3">
      <c r="A10" s="30"/>
      <c r="B10" s="28" t="str">
        <f t="shared" si="7"/>
        <v/>
      </c>
      <c r="C10" s="31"/>
      <c r="D10" s="56" t="str">
        <f t="shared" si="8"/>
        <v/>
      </c>
      <c r="E10" s="31"/>
      <c r="F10" s="56" t="str">
        <f t="shared" si="9"/>
        <v/>
      </c>
      <c r="G10" s="31"/>
      <c r="H10" s="29" t="str">
        <f t="shared" si="10"/>
        <v/>
      </c>
      <c r="I10" s="28" t="str">
        <f t="shared" si="11"/>
        <v/>
      </c>
      <c r="J10" s="28" t="str">
        <f t="shared" si="12"/>
        <v/>
      </c>
      <c r="K10" s="28" t="str">
        <f t="shared" si="13"/>
        <v/>
      </c>
      <c r="L10" s="28" t="str">
        <f t="shared" si="14"/>
        <v/>
      </c>
      <c r="M10" s="57"/>
      <c r="N10" s="32"/>
      <c r="O10" s="100">
        <f t="shared" si="15"/>
        <v>0</v>
      </c>
      <c r="P10" s="27" t="str">
        <f t="shared" si="16"/>
        <v/>
      </c>
    </row>
    <row r="11" spans="1:16" ht="59.25" customHeight="1" x14ac:dyDescent="0.3">
      <c r="A11" s="30"/>
      <c r="B11" s="28" t="str">
        <f t="shared" si="7"/>
        <v/>
      </c>
      <c r="C11" s="31"/>
      <c r="D11" s="56" t="str">
        <f t="shared" si="8"/>
        <v/>
      </c>
      <c r="E11" s="31"/>
      <c r="F11" s="56" t="str">
        <f t="shared" si="9"/>
        <v/>
      </c>
      <c r="G11" s="31"/>
      <c r="H11" s="29" t="str">
        <f t="shared" si="10"/>
        <v/>
      </c>
      <c r="I11" s="28" t="str">
        <f t="shared" si="11"/>
        <v/>
      </c>
      <c r="J11" s="28" t="str">
        <f t="shared" si="12"/>
        <v/>
      </c>
      <c r="K11" s="28" t="str">
        <f t="shared" si="13"/>
        <v/>
      </c>
      <c r="L11" s="28" t="str">
        <f t="shared" si="14"/>
        <v/>
      </c>
      <c r="M11" s="57"/>
      <c r="N11" s="32"/>
      <c r="O11" s="100">
        <f t="shared" si="15"/>
        <v>0</v>
      </c>
      <c r="P11" s="27" t="str">
        <f t="shared" si="16"/>
        <v/>
      </c>
    </row>
    <row r="12" spans="1:16" ht="59.25" customHeight="1" x14ac:dyDescent="0.3">
      <c r="A12" s="30"/>
      <c r="B12" s="28" t="str">
        <f t="shared" si="7"/>
        <v/>
      </c>
      <c r="C12" s="31"/>
      <c r="D12" s="56" t="str">
        <f t="shared" si="8"/>
        <v/>
      </c>
      <c r="E12" s="31"/>
      <c r="F12" s="56" t="str">
        <f t="shared" si="9"/>
        <v/>
      </c>
      <c r="G12" s="31"/>
      <c r="H12" s="29" t="str">
        <f t="shared" si="10"/>
        <v/>
      </c>
      <c r="I12" s="28" t="str">
        <f t="shared" si="11"/>
        <v/>
      </c>
      <c r="J12" s="28" t="str">
        <f t="shared" si="12"/>
        <v/>
      </c>
      <c r="K12" s="28" t="str">
        <f t="shared" si="13"/>
        <v/>
      </c>
      <c r="L12" s="28" t="str">
        <f t="shared" si="14"/>
        <v/>
      </c>
      <c r="M12" s="57"/>
      <c r="N12" s="32"/>
      <c r="O12" s="100">
        <f t="shared" si="15"/>
        <v>0</v>
      </c>
      <c r="P12" s="27" t="str">
        <f t="shared" si="16"/>
        <v/>
      </c>
    </row>
    <row r="13" spans="1:16" ht="59.25" customHeight="1" x14ac:dyDescent="0.3">
      <c r="A13" s="30"/>
      <c r="B13" s="28" t="str">
        <f t="shared" si="7"/>
        <v/>
      </c>
      <c r="C13" s="31"/>
      <c r="D13" s="56" t="str">
        <f t="shared" si="8"/>
        <v/>
      </c>
      <c r="E13" s="31"/>
      <c r="F13" s="56" t="str">
        <f t="shared" si="9"/>
        <v/>
      </c>
      <c r="G13" s="31"/>
      <c r="H13" s="29" t="str">
        <f t="shared" si="10"/>
        <v/>
      </c>
      <c r="I13" s="28" t="str">
        <f t="shared" si="11"/>
        <v/>
      </c>
      <c r="J13" s="28" t="str">
        <f t="shared" si="12"/>
        <v/>
      </c>
      <c r="K13" s="28" t="str">
        <f t="shared" si="13"/>
        <v/>
      </c>
      <c r="L13" s="28" t="str">
        <f t="shared" si="14"/>
        <v/>
      </c>
      <c r="M13" s="57"/>
      <c r="N13" s="32"/>
      <c r="O13" s="100">
        <f t="shared" si="15"/>
        <v>0</v>
      </c>
      <c r="P13" s="27" t="str">
        <f t="shared" si="16"/>
        <v/>
      </c>
    </row>
    <row r="14" spans="1:16" ht="59.25" customHeight="1" x14ac:dyDescent="0.3">
      <c r="A14" s="30"/>
      <c r="B14" s="28" t="str">
        <f t="shared" si="7"/>
        <v/>
      </c>
      <c r="C14" s="31"/>
      <c r="D14" s="56" t="str">
        <f t="shared" si="8"/>
        <v/>
      </c>
      <c r="E14" s="31"/>
      <c r="F14" s="56" t="str">
        <f t="shared" si="9"/>
        <v/>
      </c>
      <c r="G14" s="31"/>
      <c r="H14" s="29" t="str">
        <f t="shared" si="10"/>
        <v/>
      </c>
      <c r="I14" s="28" t="str">
        <f t="shared" si="11"/>
        <v/>
      </c>
      <c r="J14" s="28" t="str">
        <f t="shared" si="12"/>
        <v/>
      </c>
      <c r="K14" s="28" t="str">
        <f t="shared" si="13"/>
        <v/>
      </c>
      <c r="L14" s="28" t="str">
        <f t="shared" si="14"/>
        <v/>
      </c>
      <c r="M14" s="57"/>
      <c r="N14" s="32"/>
      <c r="O14" s="100">
        <f t="shared" si="15"/>
        <v>0</v>
      </c>
      <c r="P14" s="27" t="str">
        <f t="shared" si="16"/>
        <v/>
      </c>
    </row>
    <row r="15" spans="1:16" ht="59.25" customHeight="1" x14ac:dyDescent="0.3">
      <c r="A15" s="30"/>
      <c r="B15" s="28" t="str">
        <f t="shared" si="7"/>
        <v/>
      </c>
      <c r="C15" s="31"/>
      <c r="D15" s="56" t="str">
        <f t="shared" si="8"/>
        <v/>
      </c>
      <c r="E15" s="31"/>
      <c r="F15" s="56" t="str">
        <f t="shared" si="9"/>
        <v/>
      </c>
      <c r="G15" s="31"/>
      <c r="H15" s="29" t="str">
        <f t="shared" si="10"/>
        <v/>
      </c>
      <c r="I15" s="28" t="str">
        <f t="shared" si="11"/>
        <v/>
      </c>
      <c r="J15" s="28" t="str">
        <f t="shared" si="12"/>
        <v/>
      </c>
      <c r="K15" s="28" t="str">
        <f t="shared" si="13"/>
        <v/>
      </c>
      <c r="L15" s="28" t="str">
        <f t="shared" si="14"/>
        <v/>
      </c>
      <c r="M15" s="57"/>
      <c r="N15" s="32"/>
      <c r="O15" s="100">
        <f t="shared" si="15"/>
        <v>0</v>
      </c>
      <c r="P15" s="27" t="str">
        <f t="shared" si="16"/>
        <v/>
      </c>
    </row>
    <row r="16" spans="1:16" ht="59.25" customHeight="1" x14ac:dyDescent="0.3">
      <c r="A16" s="30"/>
      <c r="B16" s="28" t="str">
        <f t="shared" si="7"/>
        <v/>
      </c>
      <c r="C16" s="31"/>
      <c r="D16" s="56" t="str">
        <f t="shared" si="8"/>
        <v/>
      </c>
      <c r="E16" s="31"/>
      <c r="F16" s="56" t="str">
        <f t="shared" si="9"/>
        <v/>
      </c>
      <c r="G16" s="31"/>
      <c r="H16" s="29" t="str">
        <f t="shared" si="10"/>
        <v/>
      </c>
      <c r="I16" s="28" t="str">
        <f t="shared" si="11"/>
        <v/>
      </c>
      <c r="J16" s="28" t="str">
        <f t="shared" si="12"/>
        <v/>
      </c>
      <c r="K16" s="28" t="str">
        <f t="shared" si="13"/>
        <v/>
      </c>
      <c r="L16" s="28" t="str">
        <f t="shared" si="14"/>
        <v/>
      </c>
      <c r="M16" s="57"/>
      <c r="N16" s="32"/>
      <c r="O16" s="100">
        <f t="shared" si="15"/>
        <v>0</v>
      </c>
      <c r="P16" s="27" t="str">
        <f t="shared" si="16"/>
        <v/>
      </c>
    </row>
    <row r="17" spans="1:16" ht="59.25" customHeight="1" x14ac:dyDescent="0.3">
      <c r="A17" s="30"/>
      <c r="B17" s="28" t="str">
        <f t="shared" si="7"/>
        <v/>
      </c>
      <c r="C17" s="31"/>
      <c r="D17" s="56" t="str">
        <f t="shared" si="8"/>
        <v/>
      </c>
      <c r="E17" s="31"/>
      <c r="F17" s="56" t="str">
        <f t="shared" si="9"/>
        <v/>
      </c>
      <c r="G17" s="31"/>
      <c r="H17" s="29" t="str">
        <f t="shared" si="10"/>
        <v/>
      </c>
      <c r="I17" s="28" t="str">
        <f t="shared" si="11"/>
        <v/>
      </c>
      <c r="J17" s="28" t="str">
        <f t="shared" si="12"/>
        <v/>
      </c>
      <c r="K17" s="28" t="str">
        <f t="shared" si="13"/>
        <v/>
      </c>
      <c r="L17" s="28" t="str">
        <f t="shared" si="14"/>
        <v/>
      </c>
      <c r="M17" s="57"/>
      <c r="N17" s="32"/>
      <c r="O17" s="100">
        <f t="shared" si="15"/>
        <v>0</v>
      </c>
      <c r="P17" s="27" t="str">
        <f t="shared" si="16"/>
        <v/>
      </c>
    </row>
    <row r="18" spans="1:16" ht="59.25" customHeight="1" x14ac:dyDescent="0.3">
      <c r="A18" s="30"/>
      <c r="B18" s="28" t="str">
        <f t="shared" si="7"/>
        <v/>
      </c>
      <c r="C18" s="31"/>
      <c r="D18" s="56" t="str">
        <f t="shared" si="8"/>
        <v/>
      </c>
      <c r="E18" s="31"/>
      <c r="F18" s="56" t="str">
        <f t="shared" si="9"/>
        <v/>
      </c>
      <c r="G18" s="31"/>
      <c r="H18" s="29" t="str">
        <f t="shared" si="10"/>
        <v/>
      </c>
      <c r="I18" s="28" t="str">
        <f t="shared" si="11"/>
        <v/>
      </c>
      <c r="J18" s="28" t="str">
        <f t="shared" si="12"/>
        <v/>
      </c>
      <c r="K18" s="28" t="str">
        <f t="shared" si="13"/>
        <v/>
      </c>
      <c r="L18" s="28" t="str">
        <f t="shared" si="14"/>
        <v/>
      </c>
      <c r="M18" s="57"/>
      <c r="N18" s="32"/>
      <c r="O18" s="100">
        <f t="shared" si="15"/>
        <v>0</v>
      </c>
      <c r="P18" s="27" t="str">
        <f t="shared" si="16"/>
        <v/>
      </c>
    </row>
    <row r="19" spans="1:16" ht="59.25" customHeight="1" x14ac:dyDescent="0.3">
      <c r="A19" s="30"/>
      <c r="B19" s="28" t="str">
        <f t="shared" si="7"/>
        <v/>
      </c>
      <c r="C19" s="31"/>
      <c r="D19" s="56" t="str">
        <f t="shared" si="8"/>
        <v/>
      </c>
      <c r="E19" s="31"/>
      <c r="F19" s="56" t="str">
        <f t="shared" si="9"/>
        <v/>
      </c>
      <c r="G19" s="31"/>
      <c r="H19" s="29" t="str">
        <f t="shared" si="10"/>
        <v/>
      </c>
      <c r="I19" s="28" t="str">
        <f t="shared" si="11"/>
        <v/>
      </c>
      <c r="J19" s="28" t="str">
        <f t="shared" si="12"/>
        <v/>
      </c>
      <c r="K19" s="28" t="str">
        <f t="shared" si="13"/>
        <v/>
      </c>
      <c r="L19" s="28" t="str">
        <f t="shared" si="14"/>
        <v/>
      </c>
      <c r="M19" s="57"/>
      <c r="N19" s="32"/>
      <c r="O19" s="100">
        <f t="shared" si="15"/>
        <v>0</v>
      </c>
      <c r="P19" s="27" t="str">
        <f t="shared" si="16"/>
        <v/>
      </c>
    </row>
    <row r="20" spans="1:16" ht="59.25" customHeight="1" x14ac:dyDescent="0.3">
      <c r="A20" s="30"/>
      <c r="B20" s="28" t="str">
        <f t="shared" si="7"/>
        <v/>
      </c>
      <c r="C20" s="31"/>
      <c r="D20" s="56" t="str">
        <f t="shared" si="8"/>
        <v/>
      </c>
      <c r="E20" s="31"/>
      <c r="F20" s="56" t="str">
        <f t="shared" si="9"/>
        <v/>
      </c>
      <c r="G20" s="31"/>
      <c r="H20" s="29" t="str">
        <f t="shared" si="10"/>
        <v/>
      </c>
      <c r="I20" s="28" t="str">
        <f t="shared" si="11"/>
        <v/>
      </c>
      <c r="J20" s="28" t="str">
        <f t="shared" si="12"/>
        <v/>
      </c>
      <c r="K20" s="28" t="str">
        <f t="shared" si="13"/>
        <v/>
      </c>
      <c r="L20" s="28" t="str">
        <f t="shared" si="14"/>
        <v/>
      </c>
      <c r="M20" s="57"/>
      <c r="N20" s="32"/>
      <c r="O20" s="100">
        <f t="shared" si="15"/>
        <v>0</v>
      </c>
      <c r="P20" s="27" t="str">
        <f t="shared" si="16"/>
        <v/>
      </c>
    </row>
    <row r="21" spans="1:16" ht="59.25" customHeight="1" x14ac:dyDescent="0.3">
      <c r="A21" s="30"/>
      <c r="B21" s="28" t="str">
        <f t="shared" si="7"/>
        <v/>
      </c>
      <c r="C21" s="31"/>
      <c r="D21" s="56" t="str">
        <f t="shared" si="8"/>
        <v/>
      </c>
      <c r="E21" s="31"/>
      <c r="F21" s="56" t="str">
        <f t="shared" si="9"/>
        <v/>
      </c>
      <c r="G21" s="31"/>
      <c r="H21" s="29" t="str">
        <f t="shared" si="10"/>
        <v/>
      </c>
      <c r="I21" s="28" t="str">
        <f t="shared" si="11"/>
        <v/>
      </c>
      <c r="J21" s="28" t="str">
        <f t="shared" si="12"/>
        <v/>
      </c>
      <c r="K21" s="28" t="str">
        <f t="shared" si="13"/>
        <v/>
      </c>
      <c r="L21" s="28" t="str">
        <f t="shared" si="14"/>
        <v/>
      </c>
      <c r="M21" s="57"/>
      <c r="N21" s="32"/>
      <c r="O21" s="100">
        <f t="shared" si="15"/>
        <v>0</v>
      </c>
      <c r="P21" s="27" t="str">
        <f t="shared" si="16"/>
        <v/>
      </c>
    </row>
    <row r="22" spans="1:16" ht="59.25" customHeight="1" x14ac:dyDescent="0.3">
      <c r="A22" s="30"/>
      <c r="B22" s="28" t="str">
        <f t="shared" si="7"/>
        <v/>
      </c>
      <c r="C22" s="31"/>
      <c r="D22" s="56" t="str">
        <f t="shared" si="8"/>
        <v/>
      </c>
      <c r="E22" s="31"/>
      <c r="F22" s="56" t="str">
        <f t="shared" si="9"/>
        <v/>
      </c>
      <c r="G22" s="31"/>
      <c r="H22" s="29" t="str">
        <f t="shared" si="10"/>
        <v/>
      </c>
      <c r="I22" s="28" t="str">
        <f t="shared" si="11"/>
        <v/>
      </c>
      <c r="J22" s="28" t="str">
        <f t="shared" si="12"/>
        <v/>
      </c>
      <c r="K22" s="28" t="str">
        <f t="shared" si="13"/>
        <v/>
      </c>
      <c r="L22" s="28" t="str">
        <f t="shared" si="14"/>
        <v/>
      </c>
      <c r="M22" s="57"/>
      <c r="N22" s="32"/>
      <c r="O22" s="100">
        <f t="shared" si="15"/>
        <v>0</v>
      </c>
      <c r="P22" s="27" t="str">
        <f t="shared" si="16"/>
        <v/>
      </c>
    </row>
    <row r="23" spans="1:16" ht="59.25" customHeight="1" x14ac:dyDescent="0.3">
      <c r="A23" s="30"/>
      <c r="B23" s="28" t="str">
        <f t="shared" si="7"/>
        <v/>
      </c>
      <c r="C23" s="31"/>
      <c r="D23" s="56" t="str">
        <f t="shared" si="8"/>
        <v/>
      </c>
      <c r="E23" s="31"/>
      <c r="F23" s="56" t="str">
        <f t="shared" si="9"/>
        <v/>
      </c>
      <c r="G23" s="31"/>
      <c r="H23" s="29" t="str">
        <f t="shared" si="10"/>
        <v/>
      </c>
      <c r="I23" s="28" t="str">
        <f t="shared" si="11"/>
        <v/>
      </c>
      <c r="J23" s="28" t="str">
        <f t="shared" si="12"/>
        <v/>
      </c>
      <c r="K23" s="28" t="str">
        <f t="shared" si="13"/>
        <v/>
      </c>
      <c r="L23" s="28" t="str">
        <f t="shared" si="14"/>
        <v/>
      </c>
      <c r="M23" s="57"/>
      <c r="N23" s="32"/>
      <c r="O23" s="100">
        <f t="shared" si="15"/>
        <v>0</v>
      </c>
      <c r="P23" s="27" t="str">
        <f t="shared" si="16"/>
        <v/>
      </c>
    </row>
    <row r="24" spans="1:16" ht="59.25" customHeight="1" x14ac:dyDescent="0.3">
      <c r="A24" s="30"/>
      <c r="B24" s="28" t="str">
        <f t="shared" si="7"/>
        <v/>
      </c>
      <c r="C24" s="31"/>
      <c r="D24" s="56" t="str">
        <f t="shared" si="8"/>
        <v/>
      </c>
      <c r="E24" s="31"/>
      <c r="F24" s="56" t="str">
        <f t="shared" si="9"/>
        <v/>
      </c>
      <c r="G24" s="31"/>
      <c r="H24" s="29" t="str">
        <f t="shared" si="10"/>
        <v/>
      </c>
      <c r="I24" s="28" t="str">
        <f t="shared" si="11"/>
        <v/>
      </c>
      <c r="J24" s="28" t="str">
        <f t="shared" si="12"/>
        <v/>
      </c>
      <c r="K24" s="28" t="str">
        <f t="shared" si="13"/>
        <v/>
      </c>
      <c r="L24" s="28" t="str">
        <f t="shared" si="14"/>
        <v/>
      </c>
      <c r="M24" s="57"/>
      <c r="N24" s="32"/>
      <c r="O24" s="100">
        <f t="shared" si="15"/>
        <v>0</v>
      </c>
      <c r="P24" s="27" t="str">
        <f t="shared" si="16"/>
        <v/>
      </c>
    </row>
    <row r="25" spans="1:16" ht="59.25" customHeight="1" x14ac:dyDescent="0.3">
      <c r="A25" s="30"/>
      <c r="B25" s="28" t="str">
        <f t="shared" si="7"/>
        <v/>
      </c>
      <c r="C25" s="31"/>
      <c r="D25" s="56" t="str">
        <f t="shared" si="8"/>
        <v/>
      </c>
      <c r="E25" s="31"/>
      <c r="F25" s="56" t="str">
        <f t="shared" si="9"/>
        <v/>
      </c>
      <c r="G25" s="31"/>
      <c r="H25" s="29" t="str">
        <f t="shared" si="10"/>
        <v/>
      </c>
      <c r="I25" s="28" t="str">
        <f t="shared" si="11"/>
        <v/>
      </c>
      <c r="J25" s="28" t="str">
        <f t="shared" si="12"/>
        <v/>
      </c>
      <c r="K25" s="28" t="str">
        <f t="shared" si="13"/>
        <v/>
      </c>
      <c r="L25" s="28" t="str">
        <f t="shared" si="14"/>
        <v/>
      </c>
      <c r="M25" s="57"/>
      <c r="N25" s="32"/>
      <c r="O25" s="100">
        <f t="shared" si="15"/>
        <v>0</v>
      </c>
      <c r="P25" s="27" t="str">
        <f t="shared" si="16"/>
        <v/>
      </c>
    </row>
    <row r="26" spans="1:16" ht="59.25" customHeight="1" x14ac:dyDescent="0.3">
      <c r="A26" s="30"/>
      <c r="B26" s="28" t="str">
        <f t="shared" si="7"/>
        <v/>
      </c>
      <c r="C26" s="31"/>
      <c r="D26" s="56" t="str">
        <f t="shared" si="8"/>
        <v/>
      </c>
      <c r="E26" s="31"/>
      <c r="F26" s="56" t="str">
        <f t="shared" si="9"/>
        <v/>
      </c>
      <c r="G26" s="31"/>
      <c r="H26" s="29" t="str">
        <f t="shared" si="10"/>
        <v/>
      </c>
      <c r="I26" s="28" t="str">
        <f t="shared" si="11"/>
        <v/>
      </c>
      <c r="J26" s="28" t="str">
        <f t="shared" si="12"/>
        <v/>
      </c>
      <c r="K26" s="28" t="str">
        <f t="shared" si="13"/>
        <v/>
      </c>
      <c r="L26" s="28" t="str">
        <f t="shared" si="14"/>
        <v/>
      </c>
      <c r="M26" s="57"/>
      <c r="N26" s="32"/>
      <c r="O26" s="100">
        <f t="shared" si="15"/>
        <v>0</v>
      </c>
      <c r="P26" s="27" t="str">
        <f t="shared" si="16"/>
        <v/>
      </c>
    </row>
    <row r="27" spans="1:16" ht="59.25" customHeight="1" x14ac:dyDescent="0.3">
      <c r="A27" s="30"/>
      <c r="B27" s="28" t="str">
        <f t="shared" si="7"/>
        <v/>
      </c>
      <c r="C27" s="31"/>
      <c r="D27" s="56" t="str">
        <f t="shared" si="8"/>
        <v/>
      </c>
      <c r="E27" s="31"/>
      <c r="F27" s="56" t="str">
        <f t="shared" si="9"/>
        <v/>
      </c>
      <c r="G27" s="31"/>
      <c r="H27" s="29" t="str">
        <f t="shared" si="10"/>
        <v/>
      </c>
      <c r="I27" s="28" t="str">
        <f t="shared" si="11"/>
        <v/>
      </c>
      <c r="J27" s="28" t="str">
        <f t="shared" si="12"/>
        <v/>
      </c>
      <c r="K27" s="28" t="str">
        <f t="shared" si="13"/>
        <v/>
      </c>
      <c r="L27" s="28" t="str">
        <f t="shared" si="14"/>
        <v/>
      </c>
      <c r="M27" s="57"/>
      <c r="N27" s="32"/>
      <c r="O27" s="100">
        <f t="shared" si="15"/>
        <v>0</v>
      </c>
      <c r="P27" s="27" t="str">
        <f t="shared" si="16"/>
        <v/>
      </c>
    </row>
    <row r="28" spans="1:16" ht="59.25" customHeight="1" x14ac:dyDescent="0.3">
      <c r="A28" s="30"/>
      <c r="B28" s="28" t="str">
        <f t="shared" si="7"/>
        <v/>
      </c>
      <c r="C28" s="31"/>
      <c r="D28" s="56" t="str">
        <f t="shared" si="8"/>
        <v/>
      </c>
      <c r="E28" s="31"/>
      <c r="F28" s="56" t="str">
        <f t="shared" si="9"/>
        <v/>
      </c>
      <c r="G28" s="31"/>
      <c r="H28" s="29" t="str">
        <f t="shared" si="10"/>
        <v/>
      </c>
      <c r="I28" s="28" t="str">
        <f t="shared" si="11"/>
        <v/>
      </c>
      <c r="J28" s="28" t="str">
        <f t="shared" si="12"/>
        <v/>
      </c>
      <c r="K28" s="28" t="str">
        <f t="shared" si="13"/>
        <v/>
      </c>
      <c r="L28" s="28" t="str">
        <f t="shared" si="14"/>
        <v/>
      </c>
      <c r="M28" s="57"/>
      <c r="N28" s="32"/>
      <c r="O28" s="100">
        <f t="shared" si="15"/>
        <v>0</v>
      </c>
      <c r="P28" s="27" t="str">
        <f t="shared" si="16"/>
        <v/>
      </c>
    </row>
    <row r="29" spans="1:16" ht="59.25" customHeight="1" x14ac:dyDescent="0.3">
      <c r="A29" s="30"/>
      <c r="B29" s="28" t="str">
        <f t="shared" si="7"/>
        <v/>
      </c>
      <c r="C29" s="31"/>
      <c r="D29" s="56" t="str">
        <f t="shared" si="8"/>
        <v/>
      </c>
      <c r="E29" s="31"/>
      <c r="F29" s="56" t="str">
        <f t="shared" si="9"/>
        <v/>
      </c>
      <c r="G29" s="31"/>
      <c r="H29" s="29" t="str">
        <f t="shared" si="10"/>
        <v/>
      </c>
      <c r="I29" s="28" t="str">
        <f t="shared" si="11"/>
        <v/>
      </c>
      <c r="J29" s="28" t="str">
        <f t="shared" si="12"/>
        <v/>
      </c>
      <c r="K29" s="28" t="str">
        <f t="shared" si="13"/>
        <v/>
      </c>
      <c r="L29" s="28" t="str">
        <f t="shared" si="14"/>
        <v/>
      </c>
      <c r="M29" s="57"/>
      <c r="N29" s="32"/>
      <c r="O29" s="100">
        <f t="shared" si="15"/>
        <v>0</v>
      </c>
      <c r="P29" s="27" t="str">
        <f t="shared" si="16"/>
        <v/>
      </c>
    </row>
    <row r="30" spans="1:16" ht="59.25" customHeight="1" x14ac:dyDescent="0.3">
      <c r="A30" s="30"/>
      <c r="B30" s="28" t="str">
        <f t="shared" si="7"/>
        <v/>
      </c>
      <c r="C30" s="31"/>
      <c r="D30" s="56" t="str">
        <f t="shared" si="8"/>
        <v/>
      </c>
      <c r="E30" s="31"/>
      <c r="F30" s="56" t="str">
        <f t="shared" si="9"/>
        <v/>
      </c>
      <c r="G30" s="31"/>
      <c r="H30" s="29" t="str">
        <f t="shared" si="10"/>
        <v/>
      </c>
      <c r="I30" s="28" t="str">
        <f t="shared" si="11"/>
        <v/>
      </c>
      <c r="J30" s="28" t="str">
        <f t="shared" si="12"/>
        <v/>
      </c>
      <c r="K30" s="28" t="str">
        <f t="shared" si="13"/>
        <v/>
      </c>
      <c r="L30" s="28" t="str">
        <f t="shared" si="14"/>
        <v/>
      </c>
      <c r="M30" s="57"/>
      <c r="N30" s="32"/>
      <c r="O30" s="100">
        <f t="shared" si="15"/>
        <v>0</v>
      </c>
      <c r="P30" s="27" t="str">
        <f t="shared" si="16"/>
        <v/>
      </c>
    </row>
    <row r="31" spans="1:16" ht="59.25" customHeight="1" x14ac:dyDescent="0.3">
      <c r="A31" s="30"/>
      <c r="B31" s="28" t="str">
        <f t="shared" si="7"/>
        <v/>
      </c>
      <c r="C31" s="31"/>
      <c r="D31" s="56" t="str">
        <f t="shared" si="8"/>
        <v/>
      </c>
      <c r="E31" s="31"/>
      <c r="F31" s="56" t="str">
        <f t="shared" si="9"/>
        <v/>
      </c>
      <c r="G31" s="31"/>
      <c r="H31" s="29" t="str">
        <f t="shared" si="10"/>
        <v/>
      </c>
      <c r="I31" s="28" t="str">
        <f t="shared" si="11"/>
        <v/>
      </c>
      <c r="J31" s="28" t="str">
        <f t="shared" si="12"/>
        <v/>
      </c>
      <c r="K31" s="28" t="str">
        <f t="shared" si="13"/>
        <v/>
      </c>
      <c r="L31" s="28" t="str">
        <f t="shared" si="14"/>
        <v/>
      </c>
      <c r="M31" s="57"/>
      <c r="N31" s="32"/>
      <c r="O31" s="100">
        <f t="shared" si="15"/>
        <v>0</v>
      </c>
      <c r="P31" s="27" t="str">
        <f t="shared" si="16"/>
        <v/>
      </c>
    </row>
    <row r="32" spans="1:16" ht="59.25" customHeight="1" x14ac:dyDescent="0.3">
      <c r="A32" s="30"/>
      <c r="B32" s="28" t="str">
        <f t="shared" si="7"/>
        <v/>
      </c>
      <c r="C32" s="31"/>
      <c r="D32" s="56" t="str">
        <f t="shared" si="8"/>
        <v/>
      </c>
      <c r="E32" s="31"/>
      <c r="F32" s="56" t="str">
        <f t="shared" si="9"/>
        <v/>
      </c>
      <c r="G32" s="31"/>
      <c r="H32" s="29" t="str">
        <f t="shared" si="10"/>
        <v/>
      </c>
      <c r="I32" s="28" t="str">
        <f t="shared" si="11"/>
        <v/>
      </c>
      <c r="J32" s="28" t="str">
        <f t="shared" si="12"/>
        <v/>
      </c>
      <c r="K32" s="28" t="str">
        <f t="shared" si="13"/>
        <v/>
      </c>
      <c r="L32" s="28" t="str">
        <f t="shared" si="14"/>
        <v/>
      </c>
      <c r="M32" s="57"/>
      <c r="N32" s="32"/>
      <c r="O32" s="100">
        <f t="shared" si="15"/>
        <v>0</v>
      </c>
      <c r="P32" s="27" t="str">
        <f t="shared" si="16"/>
        <v/>
      </c>
    </row>
    <row r="33" spans="1:16" ht="59.25" customHeight="1" x14ac:dyDescent="0.3">
      <c r="A33" s="30"/>
      <c r="B33" s="28" t="str">
        <f t="shared" si="7"/>
        <v/>
      </c>
      <c r="C33" s="31"/>
      <c r="D33" s="56" t="str">
        <f t="shared" si="8"/>
        <v/>
      </c>
      <c r="E33" s="31"/>
      <c r="F33" s="56" t="str">
        <f t="shared" si="9"/>
        <v/>
      </c>
      <c r="G33" s="31"/>
      <c r="H33" s="29" t="str">
        <f t="shared" si="10"/>
        <v/>
      </c>
      <c r="I33" s="28" t="str">
        <f t="shared" si="11"/>
        <v/>
      </c>
      <c r="J33" s="28" t="str">
        <f t="shared" si="12"/>
        <v/>
      </c>
      <c r="K33" s="28" t="str">
        <f t="shared" si="13"/>
        <v/>
      </c>
      <c r="L33" s="28" t="str">
        <f t="shared" si="14"/>
        <v/>
      </c>
      <c r="M33" s="57"/>
      <c r="N33" s="32"/>
      <c r="O33" s="100">
        <f t="shared" si="15"/>
        <v>0</v>
      </c>
      <c r="P33" s="27" t="str">
        <f t="shared" si="16"/>
        <v/>
      </c>
    </row>
    <row r="34" spans="1:16" ht="59.25" customHeight="1" x14ac:dyDescent="0.3">
      <c r="A34" s="30"/>
      <c r="B34" s="28" t="str">
        <f t="shared" si="7"/>
        <v/>
      </c>
      <c r="C34" s="31"/>
      <c r="D34" s="56" t="str">
        <f t="shared" si="8"/>
        <v/>
      </c>
      <c r="E34" s="31"/>
      <c r="F34" s="56" t="str">
        <f t="shared" si="9"/>
        <v/>
      </c>
      <c r="G34" s="31"/>
      <c r="H34" s="29" t="str">
        <f t="shared" si="10"/>
        <v/>
      </c>
      <c r="I34" s="28" t="str">
        <f t="shared" si="11"/>
        <v/>
      </c>
      <c r="J34" s="28" t="str">
        <f t="shared" si="12"/>
        <v/>
      </c>
      <c r="K34" s="28" t="str">
        <f t="shared" si="13"/>
        <v/>
      </c>
      <c r="L34" s="28" t="str">
        <f t="shared" si="14"/>
        <v/>
      </c>
      <c r="M34" s="57"/>
      <c r="N34" s="32"/>
      <c r="O34" s="100">
        <f t="shared" si="15"/>
        <v>0</v>
      </c>
      <c r="P34" s="27" t="str">
        <f t="shared" si="16"/>
        <v/>
      </c>
    </row>
    <row r="35" spans="1:16" ht="59.25" customHeight="1" x14ac:dyDescent="0.3">
      <c r="A35" s="30"/>
      <c r="B35" s="28" t="str">
        <f t="shared" si="7"/>
        <v/>
      </c>
      <c r="C35" s="31"/>
      <c r="D35" s="56" t="str">
        <f t="shared" si="8"/>
        <v/>
      </c>
      <c r="E35" s="31"/>
      <c r="F35" s="56" t="str">
        <f t="shared" si="9"/>
        <v/>
      </c>
      <c r="G35" s="31"/>
      <c r="H35" s="29" t="str">
        <f t="shared" si="10"/>
        <v/>
      </c>
      <c r="I35" s="28" t="str">
        <f t="shared" si="11"/>
        <v/>
      </c>
      <c r="J35" s="28" t="str">
        <f t="shared" si="12"/>
        <v/>
      </c>
      <c r="K35" s="28" t="str">
        <f t="shared" si="13"/>
        <v/>
      </c>
      <c r="L35" s="28" t="str">
        <f t="shared" si="14"/>
        <v/>
      </c>
      <c r="M35" s="57"/>
      <c r="N35" s="32"/>
      <c r="O35" s="100">
        <f t="shared" si="15"/>
        <v>0</v>
      </c>
      <c r="P35" s="27" t="str">
        <f t="shared" si="16"/>
        <v/>
      </c>
    </row>
    <row r="36" spans="1:16" ht="59.25" customHeight="1" x14ac:dyDescent="0.3">
      <c r="A36" s="30"/>
      <c r="B36" s="28" t="str">
        <f t="shared" si="7"/>
        <v/>
      </c>
      <c r="C36" s="31"/>
      <c r="D36" s="56" t="str">
        <f t="shared" si="8"/>
        <v/>
      </c>
      <c r="E36" s="31"/>
      <c r="F36" s="56" t="str">
        <f t="shared" si="9"/>
        <v/>
      </c>
      <c r="G36" s="31"/>
      <c r="H36" s="29" t="str">
        <f t="shared" si="10"/>
        <v/>
      </c>
      <c r="I36" s="28" t="str">
        <f t="shared" si="11"/>
        <v/>
      </c>
      <c r="J36" s="28" t="str">
        <f t="shared" si="12"/>
        <v/>
      </c>
      <c r="K36" s="28" t="str">
        <f t="shared" si="13"/>
        <v/>
      </c>
      <c r="L36" s="28" t="str">
        <f t="shared" si="14"/>
        <v/>
      </c>
      <c r="M36" s="57"/>
      <c r="N36" s="32"/>
      <c r="O36" s="100">
        <f t="shared" si="15"/>
        <v>0</v>
      </c>
      <c r="P36" s="27" t="str">
        <f t="shared" si="16"/>
        <v/>
      </c>
    </row>
    <row r="37" spans="1:16" ht="59.25" customHeight="1" x14ac:dyDescent="0.3">
      <c r="A37" s="30"/>
      <c r="B37" s="28" t="str">
        <f t="shared" si="7"/>
        <v/>
      </c>
      <c r="C37" s="31"/>
      <c r="D37" s="56" t="str">
        <f t="shared" si="8"/>
        <v/>
      </c>
      <c r="E37" s="31"/>
      <c r="F37" s="56" t="str">
        <f t="shared" si="9"/>
        <v/>
      </c>
      <c r="G37" s="31"/>
      <c r="H37" s="29" t="str">
        <f t="shared" si="10"/>
        <v/>
      </c>
      <c r="I37" s="28" t="str">
        <f t="shared" si="11"/>
        <v/>
      </c>
      <c r="J37" s="28" t="str">
        <f t="shared" si="12"/>
        <v/>
      </c>
      <c r="K37" s="28" t="str">
        <f t="shared" si="13"/>
        <v/>
      </c>
      <c r="L37" s="28" t="str">
        <f t="shared" si="14"/>
        <v/>
      </c>
      <c r="M37" s="57"/>
      <c r="N37" s="32"/>
      <c r="O37" s="100">
        <f t="shared" si="15"/>
        <v>0</v>
      </c>
      <c r="P37" s="27" t="str">
        <f t="shared" si="16"/>
        <v/>
      </c>
    </row>
    <row r="38" spans="1:16" ht="59.25" customHeight="1" x14ac:dyDescent="0.3">
      <c r="A38" s="30"/>
      <c r="B38" s="28" t="str">
        <f t="shared" si="7"/>
        <v/>
      </c>
      <c r="C38" s="31"/>
      <c r="D38" s="56" t="str">
        <f t="shared" si="8"/>
        <v/>
      </c>
      <c r="E38" s="31"/>
      <c r="F38" s="56" t="str">
        <f t="shared" si="9"/>
        <v/>
      </c>
      <c r="G38" s="31"/>
      <c r="H38" s="29" t="str">
        <f t="shared" si="10"/>
        <v/>
      </c>
      <c r="I38" s="28" t="str">
        <f t="shared" si="11"/>
        <v/>
      </c>
      <c r="J38" s="28" t="str">
        <f t="shared" si="12"/>
        <v/>
      </c>
      <c r="K38" s="28" t="str">
        <f t="shared" si="13"/>
        <v/>
      </c>
      <c r="L38" s="28" t="str">
        <f t="shared" si="14"/>
        <v/>
      </c>
      <c r="M38" s="57"/>
      <c r="N38" s="32"/>
      <c r="O38" s="100">
        <f t="shared" si="15"/>
        <v>0</v>
      </c>
      <c r="P38" s="27" t="str">
        <f t="shared" si="16"/>
        <v/>
      </c>
    </row>
    <row r="39" spans="1:16" ht="59.25" customHeight="1" x14ac:dyDescent="0.3">
      <c r="A39" s="30"/>
      <c r="B39" s="28" t="str">
        <f t="shared" si="7"/>
        <v/>
      </c>
      <c r="C39" s="31"/>
      <c r="D39" s="56" t="str">
        <f t="shared" si="8"/>
        <v/>
      </c>
      <c r="E39" s="31"/>
      <c r="F39" s="56" t="str">
        <f t="shared" si="9"/>
        <v/>
      </c>
      <c r="G39" s="31"/>
      <c r="H39" s="29" t="str">
        <f t="shared" si="10"/>
        <v/>
      </c>
      <c r="I39" s="28" t="str">
        <f t="shared" si="11"/>
        <v/>
      </c>
      <c r="J39" s="28" t="str">
        <f t="shared" si="12"/>
        <v/>
      </c>
      <c r="K39" s="28" t="str">
        <f t="shared" si="13"/>
        <v/>
      </c>
      <c r="L39" s="28" t="str">
        <f t="shared" si="14"/>
        <v/>
      </c>
      <c r="M39" s="57"/>
      <c r="N39" s="32"/>
      <c r="O39" s="100">
        <f t="shared" si="15"/>
        <v>0</v>
      </c>
      <c r="P39" s="27" t="str">
        <f t="shared" si="16"/>
        <v/>
      </c>
    </row>
    <row r="40" spans="1:16" ht="59.25" customHeight="1" x14ac:dyDescent="0.3">
      <c r="A40" s="30"/>
      <c r="B40" s="28" t="str">
        <f t="shared" si="7"/>
        <v/>
      </c>
      <c r="C40" s="31"/>
      <c r="D40" s="56" t="str">
        <f t="shared" si="8"/>
        <v/>
      </c>
      <c r="E40" s="31"/>
      <c r="F40" s="56" t="str">
        <f t="shared" si="9"/>
        <v/>
      </c>
      <c r="G40" s="31"/>
      <c r="H40" s="29" t="str">
        <f t="shared" si="10"/>
        <v/>
      </c>
      <c r="I40" s="28" t="str">
        <f t="shared" si="11"/>
        <v/>
      </c>
      <c r="J40" s="28" t="str">
        <f t="shared" si="12"/>
        <v/>
      </c>
      <c r="K40" s="28" t="str">
        <f t="shared" si="13"/>
        <v/>
      </c>
      <c r="L40" s="28" t="str">
        <f t="shared" si="14"/>
        <v/>
      </c>
      <c r="M40" s="57"/>
      <c r="N40" s="32"/>
      <c r="O40" s="100">
        <f t="shared" si="15"/>
        <v>0</v>
      </c>
      <c r="P40" s="27" t="str">
        <f t="shared" si="16"/>
        <v/>
      </c>
    </row>
    <row r="41" spans="1:16" ht="59.25" customHeight="1" x14ac:dyDescent="0.3">
      <c r="A41" s="30"/>
      <c r="B41" s="28" t="str">
        <f t="shared" si="7"/>
        <v/>
      </c>
      <c r="C41" s="31"/>
      <c r="D41" s="56" t="str">
        <f t="shared" si="8"/>
        <v/>
      </c>
      <c r="E41" s="31"/>
      <c r="F41" s="56" t="str">
        <f t="shared" si="9"/>
        <v/>
      </c>
      <c r="G41" s="31"/>
      <c r="H41" s="29" t="str">
        <f t="shared" si="10"/>
        <v/>
      </c>
      <c r="I41" s="28" t="str">
        <f t="shared" si="11"/>
        <v/>
      </c>
      <c r="J41" s="28" t="str">
        <f t="shared" si="12"/>
        <v/>
      </c>
      <c r="K41" s="28" t="str">
        <f t="shared" si="13"/>
        <v/>
      </c>
      <c r="L41" s="28" t="str">
        <f t="shared" si="14"/>
        <v/>
      </c>
      <c r="M41" s="57"/>
      <c r="N41" s="32"/>
      <c r="O41" s="100">
        <f t="shared" si="15"/>
        <v>0</v>
      </c>
      <c r="P41" s="27" t="str">
        <f t="shared" si="16"/>
        <v/>
      </c>
    </row>
    <row r="42" spans="1:16" ht="59.25" customHeight="1" x14ac:dyDescent="0.3">
      <c r="A42" s="30"/>
      <c r="B42" s="28" t="str">
        <f t="shared" si="7"/>
        <v/>
      </c>
      <c r="C42" s="31"/>
      <c r="D42" s="56" t="str">
        <f t="shared" si="8"/>
        <v/>
      </c>
      <c r="E42" s="31"/>
      <c r="F42" s="56" t="str">
        <f t="shared" si="9"/>
        <v/>
      </c>
      <c r="G42" s="31"/>
      <c r="H42" s="29" t="str">
        <f t="shared" si="10"/>
        <v/>
      </c>
      <c r="I42" s="28" t="str">
        <f t="shared" si="11"/>
        <v/>
      </c>
      <c r="J42" s="28" t="str">
        <f t="shared" si="12"/>
        <v/>
      </c>
      <c r="K42" s="28" t="str">
        <f t="shared" si="13"/>
        <v/>
      </c>
      <c r="L42" s="28" t="str">
        <f t="shared" si="14"/>
        <v/>
      </c>
      <c r="M42" s="57"/>
      <c r="N42" s="32"/>
      <c r="O42" s="100">
        <f t="shared" si="15"/>
        <v>0</v>
      </c>
      <c r="P42" s="27" t="str">
        <f t="shared" si="16"/>
        <v/>
      </c>
    </row>
    <row r="43" spans="1:16" ht="59.25" customHeight="1" x14ac:dyDescent="0.3">
      <c r="A43" s="30"/>
      <c r="B43" s="28" t="str">
        <f t="shared" si="7"/>
        <v/>
      </c>
      <c r="C43" s="31"/>
      <c r="D43" s="56" t="str">
        <f t="shared" si="8"/>
        <v/>
      </c>
      <c r="E43" s="31"/>
      <c r="F43" s="56" t="str">
        <f t="shared" si="9"/>
        <v/>
      </c>
      <c r="G43" s="31"/>
      <c r="H43" s="29" t="str">
        <f t="shared" si="10"/>
        <v/>
      </c>
      <c r="I43" s="28" t="str">
        <f t="shared" si="11"/>
        <v/>
      </c>
      <c r="J43" s="28" t="str">
        <f t="shared" si="12"/>
        <v/>
      </c>
      <c r="K43" s="28" t="str">
        <f t="shared" si="13"/>
        <v/>
      </c>
      <c r="L43" s="28" t="str">
        <f t="shared" si="14"/>
        <v/>
      </c>
      <c r="M43" s="57"/>
      <c r="N43" s="32"/>
      <c r="O43" s="100">
        <f t="shared" si="15"/>
        <v>0</v>
      </c>
      <c r="P43" s="27" t="str">
        <f t="shared" si="16"/>
        <v/>
      </c>
    </row>
    <row r="44" spans="1:16" ht="59.25" customHeight="1" x14ac:dyDescent="0.3">
      <c r="A44" s="30"/>
      <c r="B44" s="28" t="str">
        <f t="shared" si="7"/>
        <v/>
      </c>
      <c r="C44" s="31"/>
      <c r="D44" s="56" t="str">
        <f t="shared" si="8"/>
        <v/>
      </c>
      <c r="E44" s="31"/>
      <c r="F44" s="56" t="str">
        <f t="shared" si="9"/>
        <v/>
      </c>
      <c r="G44" s="31"/>
      <c r="H44" s="29" t="str">
        <f t="shared" si="10"/>
        <v/>
      </c>
      <c r="I44" s="28" t="str">
        <f t="shared" si="11"/>
        <v/>
      </c>
      <c r="J44" s="28" t="str">
        <f t="shared" si="12"/>
        <v/>
      </c>
      <c r="K44" s="28" t="str">
        <f t="shared" si="13"/>
        <v/>
      </c>
      <c r="L44" s="28" t="str">
        <f t="shared" si="14"/>
        <v/>
      </c>
      <c r="M44" s="57"/>
      <c r="N44" s="32"/>
      <c r="O44" s="100">
        <f t="shared" si="15"/>
        <v>0</v>
      </c>
      <c r="P44" s="27" t="str">
        <f t="shared" si="16"/>
        <v/>
      </c>
    </row>
    <row r="45" spans="1:16" ht="59.25" customHeight="1" x14ac:dyDescent="0.3">
      <c r="A45" s="30"/>
      <c r="B45" s="28" t="str">
        <f t="shared" si="7"/>
        <v/>
      </c>
      <c r="C45" s="31"/>
      <c r="D45" s="56" t="str">
        <f t="shared" si="8"/>
        <v/>
      </c>
      <c r="E45" s="31"/>
      <c r="F45" s="56" t="str">
        <f t="shared" si="9"/>
        <v/>
      </c>
      <c r="G45" s="31"/>
      <c r="H45" s="29" t="str">
        <f t="shared" si="10"/>
        <v/>
      </c>
      <c r="I45" s="28" t="str">
        <f t="shared" si="11"/>
        <v/>
      </c>
      <c r="J45" s="28" t="str">
        <f t="shared" si="12"/>
        <v/>
      </c>
      <c r="K45" s="28" t="str">
        <f t="shared" si="13"/>
        <v/>
      </c>
      <c r="L45" s="28" t="str">
        <f t="shared" si="14"/>
        <v/>
      </c>
      <c r="M45" s="57"/>
      <c r="N45" s="32"/>
      <c r="O45" s="100">
        <f t="shared" si="15"/>
        <v>0</v>
      </c>
      <c r="P45" s="27" t="str">
        <f t="shared" si="16"/>
        <v/>
      </c>
    </row>
    <row r="46" spans="1:16" ht="59.25" customHeight="1" x14ac:dyDescent="0.3">
      <c r="A46" s="30"/>
      <c r="B46" s="28" t="str">
        <f t="shared" si="7"/>
        <v/>
      </c>
      <c r="C46" s="31"/>
      <c r="D46" s="56" t="str">
        <f t="shared" si="8"/>
        <v/>
      </c>
      <c r="E46" s="31"/>
      <c r="F46" s="56" t="str">
        <f t="shared" si="9"/>
        <v/>
      </c>
      <c r="G46" s="31"/>
      <c r="H46" s="29" t="str">
        <f t="shared" si="10"/>
        <v/>
      </c>
      <c r="I46" s="28" t="str">
        <f t="shared" si="11"/>
        <v/>
      </c>
      <c r="J46" s="28" t="str">
        <f t="shared" si="12"/>
        <v/>
      </c>
      <c r="K46" s="28" t="str">
        <f t="shared" si="13"/>
        <v/>
      </c>
      <c r="L46" s="28" t="str">
        <f t="shared" si="14"/>
        <v/>
      </c>
      <c r="M46" s="57"/>
      <c r="N46" s="32"/>
      <c r="O46" s="100">
        <f t="shared" si="15"/>
        <v>0</v>
      </c>
      <c r="P46" s="27" t="str">
        <f t="shared" si="16"/>
        <v/>
      </c>
    </row>
    <row r="47" spans="1:16" ht="59.25" customHeight="1" x14ac:dyDescent="0.3">
      <c r="A47" s="30"/>
      <c r="B47" s="28" t="str">
        <f t="shared" si="7"/>
        <v/>
      </c>
      <c r="C47" s="31"/>
      <c r="D47" s="56" t="str">
        <f t="shared" si="8"/>
        <v/>
      </c>
      <c r="E47" s="31"/>
      <c r="F47" s="56" t="str">
        <f t="shared" si="9"/>
        <v/>
      </c>
      <c r="G47" s="31"/>
      <c r="H47" s="29" t="str">
        <f t="shared" si="10"/>
        <v/>
      </c>
      <c r="I47" s="28" t="str">
        <f t="shared" si="11"/>
        <v/>
      </c>
      <c r="J47" s="28" t="str">
        <f t="shared" si="12"/>
        <v/>
      </c>
      <c r="K47" s="28" t="str">
        <f t="shared" si="13"/>
        <v/>
      </c>
      <c r="L47" s="28" t="str">
        <f t="shared" si="14"/>
        <v/>
      </c>
      <c r="M47" s="57"/>
      <c r="N47" s="32"/>
      <c r="O47" s="100">
        <f t="shared" si="15"/>
        <v>0</v>
      </c>
      <c r="P47" s="27" t="str">
        <f t="shared" si="16"/>
        <v/>
      </c>
    </row>
    <row r="48" spans="1:16" ht="59.25" customHeight="1" x14ac:dyDescent="0.3">
      <c r="A48" s="30"/>
      <c r="B48" s="28" t="str">
        <f t="shared" si="7"/>
        <v/>
      </c>
      <c r="C48" s="31"/>
      <c r="D48" s="56" t="str">
        <f t="shared" si="8"/>
        <v/>
      </c>
      <c r="E48" s="31"/>
      <c r="F48" s="56" t="str">
        <f t="shared" si="9"/>
        <v/>
      </c>
      <c r="G48" s="31"/>
      <c r="H48" s="29" t="str">
        <f t="shared" si="10"/>
        <v/>
      </c>
      <c r="I48" s="28" t="str">
        <f t="shared" si="11"/>
        <v/>
      </c>
      <c r="J48" s="28" t="str">
        <f t="shared" si="12"/>
        <v/>
      </c>
      <c r="K48" s="28" t="str">
        <f t="shared" si="13"/>
        <v/>
      </c>
      <c r="L48" s="28" t="str">
        <f t="shared" si="14"/>
        <v/>
      </c>
      <c r="M48" s="57"/>
      <c r="N48" s="32"/>
      <c r="O48" s="100">
        <f t="shared" si="15"/>
        <v>0</v>
      </c>
      <c r="P48" s="27" t="str">
        <f t="shared" si="16"/>
        <v/>
      </c>
    </row>
    <row r="49" spans="1:16" ht="59.25" customHeight="1" x14ac:dyDescent="0.3">
      <c r="A49" s="30"/>
      <c r="B49" s="28" t="str">
        <f t="shared" si="7"/>
        <v/>
      </c>
      <c r="C49" s="31"/>
      <c r="D49" s="56" t="str">
        <f t="shared" si="8"/>
        <v/>
      </c>
      <c r="E49" s="31"/>
      <c r="F49" s="56" t="str">
        <f t="shared" si="9"/>
        <v/>
      </c>
      <c r="G49" s="31"/>
      <c r="H49" s="29" t="str">
        <f t="shared" si="10"/>
        <v/>
      </c>
      <c r="I49" s="28" t="str">
        <f t="shared" si="11"/>
        <v/>
      </c>
      <c r="J49" s="28" t="str">
        <f t="shared" si="12"/>
        <v/>
      </c>
      <c r="K49" s="28" t="str">
        <f t="shared" si="13"/>
        <v/>
      </c>
      <c r="L49" s="28" t="str">
        <f t="shared" si="14"/>
        <v/>
      </c>
      <c r="M49" s="57"/>
      <c r="N49" s="32"/>
      <c r="O49" s="100">
        <f t="shared" si="15"/>
        <v>0</v>
      </c>
      <c r="P49" s="27" t="str">
        <f t="shared" si="16"/>
        <v/>
      </c>
    </row>
    <row r="50" spans="1:16" ht="59.25" customHeight="1" x14ac:dyDescent="0.3">
      <c r="A50" s="30"/>
      <c r="B50" s="28" t="str">
        <f t="shared" si="7"/>
        <v/>
      </c>
      <c r="C50" s="31"/>
      <c r="D50" s="56" t="str">
        <f t="shared" si="8"/>
        <v/>
      </c>
      <c r="E50" s="31"/>
      <c r="F50" s="56" t="str">
        <f t="shared" si="9"/>
        <v/>
      </c>
      <c r="G50" s="31"/>
      <c r="H50" s="29" t="str">
        <f t="shared" si="10"/>
        <v/>
      </c>
      <c r="I50" s="28" t="str">
        <f t="shared" si="11"/>
        <v/>
      </c>
      <c r="J50" s="28" t="str">
        <f t="shared" si="12"/>
        <v/>
      </c>
      <c r="K50" s="28" t="str">
        <f t="shared" si="13"/>
        <v/>
      </c>
      <c r="L50" s="28" t="str">
        <f t="shared" si="14"/>
        <v/>
      </c>
      <c r="M50" s="57"/>
      <c r="N50" s="32"/>
      <c r="O50" s="100">
        <f t="shared" si="15"/>
        <v>0</v>
      </c>
      <c r="P50" s="27" t="str">
        <f t="shared" si="16"/>
        <v/>
      </c>
    </row>
    <row r="51" spans="1:16" ht="59.25" customHeight="1" x14ac:dyDescent="0.3">
      <c r="A51" s="30"/>
      <c r="B51" s="28" t="str">
        <f t="shared" si="7"/>
        <v/>
      </c>
      <c r="C51" s="31"/>
      <c r="D51" s="56" t="str">
        <f t="shared" si="8"/>
        <v/>
      </c>
      <c r="E51" s="31"/>
      <c r="F51" s="56" t="str">
        <f t="shared" si="9"/>
        <v/>
      </c>
      <c r="G51" s="31"/>
      <c r="H51" s="29" t="str">
        <f t="shared" si="10"/>
        <v/>
      </c>
      <c r="I51" s="28" t="str">
        <f t="shared" si="11"/>
        <v/>
      </c>
      <c r="J51" s="28" t="str">
        <f t="shared" si="12"/>
        <v/>
      </c>
      <c r="K51" s="28" t="str">
        <f t="shared" si="13"/>
        <v/>
      </c>
      <c r="L51" s="28" t="str">
        <f t="shared" si="14"/>
        <v/>
      </c>
      <c r="M51" s="57"/>
      <c r="N51" s="32"/>
      <c r="O51" s="100">
        <f t="shared" si="15"/>
        <v>0</v>
      </c>
      <c r="P51" s="27" t="str">
        <f t="shared" si="16"/>
        <v/>
      </c>
    </row>
    <row r="52" spans="1:16" ht="59.25" customHeight="1" x14ac:dyDescent="0.3">
      <c r="A52" s="30"/>
      <c r="B52" s="28" t="str">
        <f t="shared" si="7"/>
        <v/>
      </c>
      <c r="C52" s="31"/>
      <c r="D52" s="56" t="str">
        <f t="shared" si="8"/>
        <v/>
      </c>
      <c r="E52" s="31"/>
      <c r="F52" s="56" t="str">
        <f t="shared" si="9"/>
        <v/>
      </c>
      <c r="G52" s="31"/>
      <c r="H52" s="29" t="str">
        <f t="shared" si="10"/>
        <v/>
      </c>
      <c r="I52" s="28" t="str">
        <f t="shared" si="11"/>
        <v/>
      </c>
      <c r="J52" s="28" t="str">
        <f t="shared" si="12"/>
        <v/>
      </c>
      <c r="K52" s="28" t="str">
        <f t="shared" si="13"/>
        <v/>
      </c>
      <c r="L52" s="28" t="str">
        <f t="shared" si="14"/>
        <v/>
      </c>
      <c r="M52" s="57"/>
      <c r="N52" s="32"/>
      <c r="O52" s="100">
        <f t="shared" si="15"/>
        <v>0</v>
      </c>
      <c r="P52" s="27" t="str">
        <f t="shared" si="16"/>
        <v/>
      </c>
    </row>
    <row r="53" spans="1:16" ht="59.25" customHeight="1" x14ac:dyDescent="0.3">
      <c r="A53" s="30"/>
      <c r="B53" s="28" t="str">
        <f t="shared" si="7"/>
        <v/>
      </c>
      <c r="C53" s="31"/>
      <c r="D53" s="56" t="str">
        <f t="shared" si="8"/>
        <v/>
      </c>
      <c r="E53" s="31"/>
      <c r="F53" s="56" t="str">
        <f t="shared" si="9"/>
        <v/>
      </c>
      <c r="G53" s="31"/>
      <c r="H53" s="29" t="str">
        <f t="shared" si="10"/>
        <v/>
      </c>
      <c r="I53" s="28" t="str">
        <f t="shared" si="11"/>
        <v/>
      </c>
      <c r="J53" s="28" t="str">
        <f t="shared" si="12"/>
        <v/>
      </c>
      <c r="K53" s="28" t="str">
        <f t="shared" si="13"/>
        <v/>
      </c>
      <c r="L53" s="28" t="str">
        <f t="shared" si="14"/>
        <v/>
      </c>
      <c r="M53" s="57"/>
      <c r="N53" s="32"/>
      <c r="O53" s="100">
        <f t="shared" si="15"/>
        <v>0</v>
      </c>
      <c r="P53" s="27" t="str">
        <f t="shared" si="16"/>
        <v/>
      </c>
    </row>
    <row r="54" spans="1:16" ht="59.25" customHeight="1" x14ac:dyDescent="0.3">
      <c r="A54" s="30"/>
      <c r="B54" s="28" t="str">
        <f t="shared" si="7"/>
        <v/>
      </c>
      <c r="C54" s="31"/>
      <c r="D54" s="56" t="str">
        <f t="shared" si="8"/>
        <v/>
      </c>
      <c r="E54" s="31"/>
      <c r="F54" s="56" t="str">
        <f t="shared" si="9"/>
        <v/>
      </c>
      <c r="G54" s="31"/>
      <c r="H54" s="29" t="str">
        <f t="shared" si="10"/>
        <v/>
      </c>
      <c r="I54" s="28" t="str">
        <f t="shared" si="11"/>
        <v/>
      </c>
      <c r="J54" s="28" t="str">
        <f t="shared" si="12"/>
        <v/>
      </c>
      <c r="K54" s="28" t="str">
        <f t="shared" si="13"/>
        <v/>
      </c>
      <c r="L54" s="28" t="str">
        <f t="shared" si="14"/>
        <v/>
      </c>
      <c r="M54" s="57"/>
      <c r="N54" s="32"/>
      <c r="O54" s="100">
        <f t="shared" si="15"/>
        <v>0</v>
      </c>
      <c r="P54" s="27" t="str">
        <f t="shared" si="16"/>
        <v/>
      </c>
    </row>
    <row r="55" spans="1:16" ht="59.25" customHeight="1" x14ac:dyDescent="0.3">
      <c r="A55" s="30"/>
      <c r="B55" s="28" t="str">
        <f t="shared" si="7"/>
        <v/>
      </c>
      <c r="C55" s="31"/>
      <c r="D55" s="56" t="str">
        <f t="shared" si="8"/>
        <v/>
      </c>
      <c r="E55" s="31"/>
      <c r="F55" s="56" t="str">
        <f t="shared" si="9"/>
        <v/>
      </c>
      <c r="G55" s="31"/>
      <c r="H55" s="29" t="str">
        <f t="shared" si="10"/>
        <v/>
      </c>
      <c r="I55" s="28" t="str">
        <f t="shared" si="11"/>
        <v/>
      </c>
      <c r="J55" s="28" t="str">
        <f t="shared" si="12"/>
        <v/>
      </c>
      <c r="K55" s="28" t="str">
        <f t="shared" si="13"/>
        <v/>
      </c>
      <c r="L55" s="28" t="str">
        <f t="shared" si="14"/>
        <v/>
      </c>
      <c r="M55" s="57"/>
      <c r="N55" s="32"/>
      <c r="O55" s="100">
        <f t="shared" si="15"/>
        <v>0</v>
      </c>
      <c r="P55" s="27" t="str">
        <f t="shared" si="16"/>
        <v/>
      </c>
    </row>
    <row r="56" spans="1:16" ht="59.25" customHeight="1" x14ac:dyDescent="0.3">
      <c r="A56" s="30"/>
      <c r="B56" s="28" t="str">
        <f t="shared" si="7"/>
        <v/>
      </c>
      <c r="C56" s="31"/>
      <c r="D56" s="56" t="str">
        <f t="shared" si="8"/>
        <v/>
      </c>
      <c r="E56" s="31"/>
      <c r="F56" s="56" t="str">
        <f t="shared" si="9"/>
        <v/>
      </c>
      <c r="G56" s="31"/>
      <c r="H56" s="29" t="str">
        <f t="shared" si="10"/>
        <v/>
      </c>
      <c r="I56" s="28" t="str">
        <f t="shared" si="11"/>
        <v/>
      </c>
      <c r="J56" s="28" t="str">
        <f t="shared" si="12"/>
        <v/>
      </c>
      <c r="K56" s="28" t="str">
        <f t="shared" si="13"/>
        <v/>
      </c>
      <c r="L56" s="28" t="str">
        <f t="shared" si="14"/>
        <v/>
      </c>
      <c r="M56" s="57"/>
      <c r="N56" s="32"/>
      <c r="O56" s="100">
        <f t="shared" si="15"/>
        <v>0</v>
      </c>
      <c r="P56" s="27" t="str">
        <f t="shared" si="16"/>
        <v/>
      </c>
    </row>
    <row r="57" spans="1:16" ht="59.25" customHeight="1" x14ac:dyDescent="0.3">
      <c r="A57" s="30"/>
      <c r="B57" s="28" t="str">
        <f t="shared" si="7"/>
        <v/>
      </c>
      <c r="C57" s="31"/>
      <c r="D57" s="56" t="str">
        <f t="shared" si="8"/>
        <v/>
      </c>
      <c r="E57" s="31"/>
      <c r="F57" s="56" t="str">
        <f t="shared" si="9"/>
        <v/>
      </c>
      <c r="G57" s="31"/>
      <c r="H57" s="29" t="str">
        <f t="shared" si="10"/>
        <v/>
      </c>
      <c r="I57" s="28" t="str">
        <f t="shared" si="11"/>
        <v/>
      </c>
      <c r="J57" s="28" t="str">
        <f t="shared" si="12"/>
        <v/>
      </c>
      <c r="K57" s="28" t="str">
        <f t="shared" si="13"/>
        <v/>
      </c>
      <c r="L57" s="28" t="str">
        <f t="shared" si="14"/>
        <v/>
      </c>
      <c r="M57" s="57"/>
      <c r="N57" s="32"/>
      <c r="O57" s="100">
        <f t="shared" si="15"/>
        <v>0</v>
      </c>
      <c r="P57" s="27" t="str">
        <f t="shared" si="16"/>
        <v/>
      </c>
    </row>
    <row r="58" spans="1:16" ht="59.25" customHeight="1" x14ac:dyDescent="0.3">
      <c r="A58" s="30"/>
      <c r="B58" s="28" t="str">
        <f t="shared" si="7"/>
        <v/>
      </c>
      <c r="C58" s="31"/>
      <c r="D58" s="56" t="str">
        <f t="shared" si="8"/>
        <v/>
      </c>
      <c r="E58" s="31"/>
      <c r="F58" s="56" t="str">
        <f t="shared" si="9"/>
        <v/>
      </c>
      <c r="G58" s="31"/>
      <c r="H58" s="29" t="str">
        <f t="shared" si="10"/>
        <v/>
      </c>
      <c r="I58" s="28" t="str">
        <f t="shared" si="11"/>
        <v/>
      </c>
      <c r="J58" s="28" t="str">
        <f t="shared" si="12"/>
        <v/>
      </c>
      <c r="K58" s="28" t="str">
        <f t="shared" si="13"/>
        <v/>
      </c>
      <c r="L58" s="28" t="str">
        <f t="shared" si="14"/>
        <v/>
      </c>
      <c r="M58" s="57"/>
      <c r="N58" s="32"/>
      <c r="O58" s="100">
        <f t="shared" si="15"/>
        <v>0</v>
      </c>
      <c r="P58" s="27" t="str">
        <f t="shared" si="16"/>
        <v/>
      </c>
    </row>
    <row r="59" spans="1:16" ht="59.25" customHeight="1" x14ac:dyDescent="0.3">
      <c r="A59" s="30"/>
      <c r="B59" s="28" t="str">
        <f t="shared" si="7"/>
        <v/>
      </c>
      <c r="C59" s="31"/>
      <c r="D59" s="56" t="str">
        <f t="shared" si="8"/>
        <v/>
      </c>
      <c r="E59" s="31"/>
      <c r="F59" s="56" t="str">
        <f t="shared" si="9"/>
        <v/>
      </c>
      <c r="G59" s="31"/>
      <c r="H59" s="29" t="str">
        <f t="shared" si="10"/>
        <v/>
      </c>
      <c r="I59" s="28" t="str">
        <f t="shared" si="11"/>
        <v/>
      </c>
      <c r="J59" s="28" t="str">
        <f t="shared" si="12"/>
        <v/>
      </c>
      <c r="K59" s="28" t="str">
        <f t="shared" si="13"/>
        <v/>
      </c>
      <c r="L59" s="28" t="str">
        <f t="shared" si="14"/>
        <v/>
      </c>
      <c r="M59" s="57"/>
      <c r="N59" s="32"/>
      <c r="O59" s="100">
        <f t="shared" si="15"/>
        <v>0</v>
      </c>
      <c r="P59" s="27" t="str">
        <f t="shared" si="16"/>
        <v/>
      </c>
    </row>
    <row r="60" spans="1:16" ht="59.25" customHeight="1" x14ac:dyDescent="0.3">
      <c r="A60" s="30"/>
      <c r="B60" s="28" t="str">
        <f t="shared" si="7"/>
        <v/>
      </c>
      <c r="C60" s="31"/>
      <c r="D60" s="56" t="str">
        <f t="shared" si="8"/>
        <v/>
      </c>
      <c r="E60" s="31"/>
      <c r="F60" s="56" t="str">
        <f t="shared" si="9"/>
        <v/>
      </c>
      <c r="G60" s="31"/>
      <c r="H60" s="29" t="str">
        <f t="shared" si="10"/>
        <v/>
      </c>
      <c r="I60" s="28" t="str">
        <f t="shared" si="11"/>
        <v/>
      </c>
      <c r="J60" s="28" t="str">
        <f t="shared" si="12"/>
        <v/>
      </c>
      <c r="K60" s="28" t="str">
        <f t="shared" si="13"/>
        <v/>
      </c>
      <c r="L60" s="28" t="str">
        <f t="shared" si="14"/>
        <v/>
      </c>
      <c r="M60" s="57"/>
      <c r="N60" s="32"/>
      <c r="O60" s="100">
        <f t="shared" si="15"/>
        <v>0</v>
      </c>
      <c r="P60" s="27" t="str">
        <f t="shared" si="16"/>
        <v/>
      </c>
    </row>
    <row r="61" spans="1:16" ht="59.25" customHeight="1" x14ac:dyDescent="0.3">
      <c r="A61" s="30"/>
      <c r="B61" s="28" t="str">
        <f t="shared" si="7"/>
        <v/>
      </c>
      <c r="C61" s="31"/>
      <c r="D61" s="56" t="str">
        <f t="shared" si="8"/>
        <v/>
      </c>
      <c r="E61" s="31"/>
      <c r="F61" s="56" t="str">
        <f t="shared" si="9"/>
        <v/>
      </c>
      <c r="G61" s="31"/>
      <c r="H61" s="29" t="str">
        <f t="shared" si="10"/>
        <v/>
      </c>
      <c r="I61" s="28" t="str">
        <f t="shared" si="11"/>
        <v/>
      </c>
      <c r="J61" s="28" t="str">
        <f t="shared" si="12"/>
        <v/>
      </c>
      <c r="K61" s="28" t="str">
        <f t="shared" si="13"/>
        <v/>
      </c>
      <c r="L61" s="28" t="str">
        <f t="shared" si="14"/>
        <v/>
      </c>
      <c r="M61" s="57"/>
      <c r="N61" s="32"/>
      <c r="O61" s="100">
        <f t="shared" si="15"/>
        <v>0</v>
      </c>
      <c r="P61" s="27" t="str">
        <f t="shared" si="16"/>
        <v/>
      </c>
    </row>
    <row r="62" spans="1:16" ht="59.25" customHeight="1" x14ac:dyDescent="0.3">
      <c r="A62" s="30"/>
      <c r="B62" s="28" t="str">
        <f t="shared" si="7"/>
        <v/>
      </c>
      <c r="C62" s="31"/>
      <c r="D62" s="56" t="str">
        <f t="shared" si="8"/>
        <v/>
      </c>
      <c r="E62" s="31"/>
      <c r="F62" s="56" t="str">
        <f t="shared" si="9"/>
        <v/>
      </c>
      <c r="G62" s="31"/>
      <c r="H62" s="29" t="str">
        <f t="shared" si="10"/>
        <v/>
      </c>
      <c r="I62" s="28" t="str">
        <f t="shared" si="11"/>
        <v/>
      </c>
      <c r="J62" s="28" t="str">
        <f t="shared" si="12"/>
        <v/>
      </c>
      <c r="K62" s="28" t="str">
        <f t="shared" si="13"/>
        <v/>
      </c>
      <c r="L62" s="28" t="str">
        <f t="shared" si="14"/>
        <v/>
      </c>
      <c r="M62" s="57"/>
      <c r="N62" s="32"/>
      <c r="O62" s="100">
        <f t="shared" si="15"/>
        <v>0</v>
      </c>
      <c r="P62" s="27" t="str">
        <f t="shared" si="16"/>
        <v/>
      </c>
    </row>
    <row r="63" spans="1:16" ht="59.25" customHeight="1" x14ac:dyDescent="0.3">
      <c r="A63" s="30"/>
      <c r="B63" s="28" t="str">
        <f t="shared" si="7"/>
        <v/>
      </c>
      <c r="C63" s="31"/>
      <c r="D63" s="56" t="str">
        <f t="shared" si="8"/>
        <v/>
      </c>
      <c r="E63" s="31"/>
      <c r="F63" s="56" t="str">
        <f t="shared" si="9"/>
        <v/>
      </c>
      <c r="G63" s="31"/>
      <c r="H63" s="29" t="str">
        <f t="shared" si="10"/>
        <v/>
      </c>
      <c r="I63" s="28" t="str">
        <f t="shared" si="11"/>
        <v/>
      </c>
      <c r="J63" s="28" t="str">
        <f t="shared" si="12"/>
        <v/>
      </c>
      <c r="K63" s="28" t="str">
        <f t="shared" si="13"/>
        <v/>
      </c>
      <c r="L63" s="28" t="str">
        <f t="shared" si="14"/>
        <v/>
      </c>
      <c r="M63" s="57"/>
      <c r="N63" s="32"/>
      <c r="O63" s="100">
        <f t="shared" si="15"/>
        <v>0</v>
      </c>
      <c r="P63" s="27" t="str">
        <f t="shared" si="16"/>
        <v/>
      </c>
    </row>
    <row r="64" spans="1:16" ht="59.25" customHeight="1" x14ac:dyDescent="0.3">
      <c r="A64" s="30"/>
      <c r="B64" s="28" t="str">
        <f t="shared" si="7"/>
        <v/>
      </c>
      <c r="C64" s="31"/>
      <c r="D64" s="56" t="str">
        <f t="shared" si="8"/>
        <v/>
      </c>
      <c r="E64" s="31"/>
      <c r="F64" s="56" t="str">
        <f t="shared" si="9"/>
        <v/>
      </c>
      <c r="G64" s="31"/>
      <c r="H64" s="29" t="str">
        <f t="shared" si="10"/>
        <v/>
      </c>
      <c r="I64" s="28" t="str">
        <f t="shared" si="11"/>
        <v/>
      </c>
      <c r="J64" s="28" t="str">
        <f t="shared" si="12"/>
        <v/>
      </c>
      <c r="K64" s="28" t="str">
        <f t="shared" si="13"/>
        <v/>
      </c>
      <c r="L64" s="28" t="str">
        <f t="shared" si="14"/>
        <v/>
      </c>
      <c r="M64" s="57"/>
      <c r="N64" s="32"/>
      <c r="O64" s="100">
        <f t="shared" si="15"/>
        <v>0</v>
      </c>
      <c r="P64" s="27" t="str">
        <f t="shared" si="16"/>
        <v/>
      </c>
    </row>
    <row r="65" spans="1:16" ht="59.25" customHeight="1" x14ac:dyDescent="0.3">
      <c r="A65" s="30"/>
      <c r="B65" s="28" t="str">
        <f t="shared" si="7"/>
        <v/>
      </c>
      <c r="C65" s="31"/>
      <c r="D65" s="56" t="str">
        <f t="shared" si="8"/>
        <v/>
      </c>
      <c r="E65" s="31"/>
      <c r="F65" s="56" t="str">
        <f t="shared" si="9"/>
        <v/>
      </c>
      <c r="G65" s="31"/>
      <c r="H65" s="29" t="str">
        <f t="shared" si="10"/>
        <v/>
      </c>
      <c r="I65" s="28" t="str">
        <f t="shared" si="11"/>
        <v/>
      </c>
      <c r="J65" s="28" t="str">
        <f t="shared" si="12"/>
        <v/>
      </c>
      <c r="K65" s="28" t="str">
        <f t="shared" si="13"/>
        <v/>
      </c>
      <c r="L65" s="28" t="str">
        <f t="shared" si="14"/>
        <v/>
      </c>
      <c r="M65" s="57"/>
      <c r="N65" s="32"/>
      <c r="O65" s="100">
        <f t="shared" si="15"/>
        <v>0</v>
      </c>
      <c r="P65" s="27" t="str">
        <f t="shared" si="16"/>
        <v/>
      </c>
    </row>
    <row r="66" spans="1:16" ht="59.25" customHeight="1" x14ac:dyDescent="0.3">
      <c r="A66" s="30"/>
      <c r="B66" s="28" t="str">
        <f t="shared" si="7"/>
        <v/>
      </c>
      <c r="C66" s="31"/>
      <c r="D66" s="56" t="str">
        <f t="shared" si="8"/>
        <v/>
      </c>
      <c r="E66" s="31"/>
      <c r="F66" s="56" t="str">
        <f t="shared" si="9"/>
        <v/>
      </c>
      <c r="G66" s="31"/>
      <c r="H66" s="29" t="str">
        <f t="shared" si="10"/>
        <v/>
      </c>
      <c r="I66" s="28" t="str">
        <f t="shared" si="11"/>
        <v/>
      </c>
      <c r="J66" s="28" t="str">
        <f t="shared" si="12"/>
        <v/>
      </c>
      <c r="K66" s="28" t="str">
        <f t="shared" si="13"/>
        <v/>
      </c>
      <c r="L66" s="28" t="str">
        <f t="shared" si="14"/>
        <v/>
      </c>
      <c r="M66" s="57"/>
      <c r="N66" s="32"/>
      <c r="O66" s="100">
        <f t="shared" si="15"/>
        <v>0</v>
      </c>
      <c r="P66" s="27" t="str">
        <f t="shared" si="16"/>
        <v/>
      </c>
    </row>
    <row r="67" spans="1:16" ht="59.25" customHeight="1" x14ac:dyDescent="0.3">
      <c r="A67" s="30"/>
      <c r="B67" s="28" t="str">
        <f t="shared" si="7"/>
        <v/>
      </c>
      <c r="C67" s="31"/>
      <c r="D67" s="56" t="str">
        <f t="shared" si="8"/>
        <v/>
      </c>
      <c r="E67" s="31"/>
      <c r="F67" s="56" t="str">
        <f t="shared" si="9"/>
        <v/>
      </c>
      <c r="G67" s="31"/>
      <c r="H67" s="29" t="str">
        <f t="shared" si="10"/>
        <v/>
      </c>
      <c r="I67" s="28" t="str">
        <f t="shared" si="11"/>
        <v/>
      </c>
      <c r="J67" s="28" t="str">
        <f t="shared" si="12"/>
        <v/>
      </c>
      <c r="K67" s="28" t="str">
        <f t="shared" si="13"/>
        <v/>
      </c>
      <c r="L67" s="28" t="str">
        <f t="shared" si="14"/>
        <v/>
      </c>
      <c r="M67" s="57"/>
      <c r="N67" s="32"/>
      <c r="O67" s="100">
        <f t="shared" si="15"/>
        <v>0</v>
      </c>
      <c r="P67" s="27" t="str">
        <f t="shared" si="16"/>
        <v/>
      </c>
    </row>
    <row r="68" spans="1:16" ht="59.25" customHeight="1" x14ac:dyDescent="0.3">
      <c r="A68" s="30"/>
      <c r="B68" s="28" t="str">
        <f t="shared" si="7"/>
        <v/>
      </c>
      <c r="C68" s="31"/>
      <c r="D68" s="56" t="str">
        <f t="shared" si="8"/>
        <v/>
      </c>
      <c r="E68" s="31"/>
      <c r="F68" s="56" t="str">
        <f t="shared" si="9"/>
        <v/>
      </c>
      <c r="G68" s="31"/>
      <c r="H68" s="29" t="str">
        <f t="shared" si="10"/>
        <v/>
      </c>
      <c r="I68" s="28" t="str">
        <f t="shared" si="11"/>
        <v/>
      </c>
      <c r="J68" s="28" t="str">
        <f t="shared" si="12"/>
        <v/>
      </c>
      <c r="K68" s="28" t="str">
        <f t="shared" si="13"/>
        <v/>
      </c>
      <c r="L68" s="28" t="str">
        <f t="shared" si="14"/>
        <v/>
      </c>
      <c r="M68" s="57"/>
      <c r="N68" s="32"/>
      <c r="O68" s="100">
        <f t="shared" si="15"/>
        <v>0</v>
      </c>
      <c r="P68" s="27" t="str">
        <f t="shared" si="16"/>
        <v/>
      </c>
    </row>
    <row r="69" spans="1:16" ht="59.25" customHeight="1" x14ac:dyDescent="0.3">
      <c r="A69" s="30"/>
      <c r="B69" s="28" t="str">
        <f t="shared" si="7"/>
        <v/>
      </c>
      <c r="C69" s="31"/>
      <c r="D69" s="56" t="str">
        <f t="shared" si="8"/>
        <v/>
      </c>
      <c r="E69" s="31"/>
      <c r="F69" s="56" t="str">
        <f t="shared" si="9"/>
        <v/>
      </c>
      <c r="G69" s="31"/>
      <c r="H69" s="29" t="str">
        <f t="shared" si="10"/>
        <v/>
      </c>
      <c r="I69" s="28" t="str">
        <f t="shared" si="11"/>
        <v/>
      </c>
      <c r="J69" s="28" t="str">
        <f t="shared" si="12"/>
        <v/>
      </c>
      <c r="K69" s="28" t="str">
        <f t="shared" si="13"/>
        <v/>
      </c>
      <c r="L69" s="28" t="str">
        <f t="shared" si="14"/>
        <v/>
      </c>
      <c r="M69" s="57"/>
      <c r="N69" s="32"/>
      <c r="O69" s="100">
        <f t="shared" si="15"/>
        <v>0</v>
      </c>
      <c r="P69" s="27" t="str">
        <f t="shared" si="16"/>
        <v/>
      </c>
    </row>
    <row r="70" spans="1:16" ht="59.25" customHeight="1" x14ac:dyDescent="0.3">
      <c r="A70" s="30"/>
      <c r="B70" s="28" t="str">
        <f t="shared" ref="B70:B101" si="17">IF(A70&lt;&gt;"",VLOOKUP(A70,Fonction,2,0),"")</f>
        <v/>
      </c>
      <c r="C70" s="31"/>
      <c r="D70" s="56" t="str">
        <f t="shared" ref="D70:D101" si="18">IF(A70="Isolation",VLOOKUP(C70,Isolant,2,0),"")</f>
        <v/>
      </c>
      <c r="E70" s="31"/>
      <c r="F70" s="56" t="str">
        <f t="shared" ref="F70:F101" si="19">IF(C70&lt;&gt;"",IF(E70&lt;&gt;"",E70,C70),"")</f>
        <v/>
      </c>
      <c r="G70" s="31"/>
      <c r="H70" s="29" t="str">
        <f t="shared" ref="H70:H101" si="20">IF(F70&lt;&gt;"",VLOOKUP(F70,Table,2,0),"")</f>
        <v/>
      </c>
      <c r="I70" s="28" t="str">
        <f t="shared" ref="I70:I101" si="21">IF(F70&lt;&gt;"",VLOOKUP(F70,Table,3,0),"")</f>
        <v/>
      </c>
      <c r="J70" s="28" t="str">
        <f t="shared" ref="J70:J101" si="22">IF(F70&lt;&gt;"",VLOOKUP(F70,Table,4,0),"")</f>
        <v/>
      </c>
      <c r="K70" s="28" t="str">
        <f t="shared" ref="K70:K101" si="23">IF(F70&lt;&gt;"",VLOOKUP(F70,Table,5,0),"")</f>
        <v/>
      </c>
      <c r="L70" s="28" t="str">
        <f t="shared" ref="L70:L101" si="24">IF(F70&lt;&gt;"",VLOOKUP(F70,Table,6,0),"")</f>
        <v/>
      </c>
      <c r="M70" s="57"/>
      <c r="N70" s="32"/>
      <c r="O70" s="100">
        <f t="shared" ref="O70:O101" si="25">IF(M70&lt;&gt;"",N70*M70/100,N70)</f>
        <v>0</v>
      </c>
      <c r="P70" s="27" t="str">
        <f t="shared" ref="P70:P101" si="26">IF(C70&lt;&gt;"",O70*K70,"")</f>
        <v/>
      </c>
    </row>
    <row r="71" spans="1:16" ht="59.25" customHeight="1" x14ac:dyDescent="0.3">
      <c r="A71" s="30"/>
      <c r="B71" s="28" t="str">
        <f t="shared" si="17"/>
        <v/>
      </c>
      <c r="C71" s="31"/>
      <c r="D71" s="56" t="str">
        <f t="shared" si="18"/>
        <v/>
      </c>
      <c r="E71" s="31"/>
      <c r="F71" s="56" t="str">
        <f t="shared" si="19"/>
        <v/>
      </c>
      <c r="G71" s="31"/>
      <c r="H71" s="29" t="str">
        <f t="shared" si="20"/>
        <v/>
      </c>
      <c r="I71" s="28" t="str">
        <f t="shared" si="21"/>
        <v/>
      </c>
      <c r="J71" s="28" t="str">
        <f t="shared" si="22"/>
        <v/>
      </c>
      <c r="K71" s="28" t="str">
        <f t="shared" si="23"/>
        <v/>
      </c>
      <c r="L71" s="28" t="str">
        <f t="shared" si="24"/>
        <v/>
      </c>
      <c r="M71" s="57"/>
      <c r="N71" s="32"/>
      <c r="O71" s="100">
        <f t="shared" si="25"/>
        <v>0</v>
      </c>
      <c r="P71" s="27" t="str">
        <f t="shared" si="26"/>
        <v/>
      </c>
    </row>
    <row r="72" spans="1:16" ht="59.25" customHeight="1" x14ac:dyDescent="0.3">
      <c r="A72" s="30"/>
      <c r="B72" s="28" t="str">
        <f t="shared" si="17"/>
        <v/>
      </c>
      <c r="C72" s="31"/>
      <c r="D72" s="56" t="str">
        <f t="shared" si="18"/>
        <v/>
      </c>
      <c r="E72" s="31"/>
      <c r="F72" s="56" t="str">
        <f t="shared" si="19"/>
        <v/>
      </c>
      <c r="G72" s="31"/>
      <c r="H72" s="29" t="str">
        <f t="shared" si="20"/>
        <v/>
      </c>
      <c r="I72" s="28" t="str">
        <f t="shared" si="21"/>
        <v/>
      </c>
      <c r="J72" s="28" t="str">
        <f t="shared" si="22"/>
        <v/>
      </c>
      <c r="K72" s="28" t="str">
        <f t="shared" si="23"/>
        <v/>
      </c>
      <c r="L72" s="28" t="str">
        <f t="shared" si="24"/>
        <v/>
      </c>
      <c r="M72" s="57"/>
      <c r="N72" s="32"/>
      <c r="O72" s="100">
        <f t="shared" si="25"/>
        <v>0</v>
      </c>
      <c r="P72" s="27" t="str">
        <f t="shared" si="26"/>
        <v/>
      </c>
    </row>
    <row r="73" spans="1:16" ht="59.25" customHeight="1" x14ac:dyDescent="0.3">
      <c r="A73" s="30"/>
      <c r="B73" s="28" t="str">
        <f t="shared" si="17"/>
        <v/>
      </c>
      <c r="C73" s="31"/>
      <c r="D73" s="56" t="str">
        <f t="shared" si="18"/>
        <v/>
      </c>
      <c r="E73" s="31"/>
      <c r="F73" s="56" t="str">
        <f t="shared" si="19"/>
        <v/>
      </c>
      <c r="G73" s="31"/>
      <c r="H73" s="29" t="str">
        <f t="shared" si="20"/>
        <v/>
      </c>
      <c r="I73" s="28" t="str">
        <f t="shared" si="21"/>
        <v/>
      </c>
      <c r="J73" s="28" t="str">
        <f t="shared" si="22"/>
        <v/>
      </c>
      <c r="K73" s="28" t="str">
        <f t="shared" si="23"/>
        <v/>
      </c>
      <c r="L73" s="28" t="str">
        <f t="shared" si="24"/>
        <v/>
      </c>
      <c r="M73" s="57"/>
      <c r="N73" s="32"/>
      <c r="O73" s="100">
        <f t="shared" si="25"/>
        <v>0</v>
      </c>
      <c r="P73" s="27" t="str">
        <f t="shared" si="26"/>
        <v/>
      </c>
    </row>
    <row r="74" spans="1:16" ht="59.25" customHeight="1" x14ac:dyDescent="0.3">
      <c r="A74" s="30"/>
      <c r="B74" s="28" t="str">
        <f t="shared" si="17"/>
        <v/>
      </c>
      <c r="C74" s="31"/>
      <c r="D74" s="56" t="str">
        <f t="shared" si="18"/>
        <v/>
      </c>
      <c r="E74" s="31"/>
      <c r="F74" s="56" t="str">
        <f t="shared" si="19"/>
        <v/>
      </c>
      <c r="G74" s="31"/>
      <c r="H74" s="29" t="str">
        <f t="shared" si="20"/>
        <v/>
      </c>
      <c r="I74" s="28" t="str">
        <f t="shared" si="21"/>
        <v/>
      </c>
      <c r="J74" s="28" t="str">
        <f t="shared" si="22"/>
        <v/>
      </c>
      <c r="K74" s="28" t="str">
        <f t="shared" si="23"/>
        <v/>
      </c>
      <c r="L74" s="28" t="str">
        <f t="shared" si="24"/>
        <v/>
      </c>
      <c r="M74" s="57"/>
      <c r="N74" s="32"/>
      <c r="O74" s="100">
        <f t="shared" si="25"/>
        <v>0</v>
      </c>
      <c r="P74" s="27" t="str">
        <f t="shared" si="26"/>
        <v/>
      </c>
    </row>
    <row r="75" spans="1:16" ht="59.25" customHeight="1" x14ac:dyDescent="0.3">
      <c r="A75" s="30"/>
      <c r="B75" s="28" t="str">
        <f t="shared" si="17"/>
        <v/>
      </c>
      <c r="C75" s="31"/>
      <c r="D75" s="56" t="str">
        <f t="shared" si="18"/>
        <v/>
      </c>
      <c r="E75" s="31"/>
      <c r="F75" s="56" t="str">
        <f t="shared" si="19"/>
        <v/>
      </c>
      <c r="G75" s="31"/>
      <c r="H75" s="29" t="str">
        <f t="shared" si="20"/>
        <v/>
      </c>
      <c r="I75" s="28" t="str">
        <f t="shared" si="21"/>
        <v/>
      </c>
      <c r="J75" s="28" t="str">
        <f t="shared" si="22"/>
        <v/>
      </c>
      <c r="K75" s="28" t="str">
        <f t="shared" si="23"/>
        <v/>
      </c>
      <c r="L75" s="28" t="str">
        <f t="shared" si="24"/>
        <v/>
      </c>
      <c r="M75" s="57"/>
      <c r="N75" s="32"/>
      <c r="O75" s="100">
        <f t="shared" si="25"/>
        <v>0</v>
      </c>
      <c r="P75" s="27" t="str">
        <f t="shared" si="26"/>
        <v/>
      </c>
    </row>
    <row r="76" spans="1:16" ht="59.25" customHeight="1" x14ac:dyDescent="0.3">
      <c r="A76" s="30"/>
      <c r="B76" s="28" t="str">
        <f t="shared" si="17"/>
        <v/>
      </c>
      <c r="C76" s="31"/>
      <c r="D76" s="56" t="str">
        <f t="shared" si="18"/>
        <v/>
      </c>
      <c r="E76" s="31"/>
      <c r="F76" s="56" t="str">
        <f t="shared" si="19"/>
        <v/>
      </c>
      <c r="G76" s="31"/>
      <c r="H76" s="29" t="str">
        <f t="shared" si="20"/>
        <v/>
      </c>
      <c r="I76" s="28" t="str">
        <f t="shared" si="21"/>
        <v/>
      </c>
      <c r="J76" s="28" t="str">
        <f t="shared" si="22"/>
        <v/>
      </c>
      <c r="K76" s="28" t="str">
        <f t="shared" si="23"/>
        <v/>
      </c>
      <c r="L76" s="28" t="str">
        <f t="shared" si="24"/>
        <v/>
      </c>
      <c r="M76" s="57"/>
      <c r="N76" s="32"/>
      <c r="O76" s="100">
        <f t="shared" si="25"/>
        <v>0</v>
      </c>
      <c r="P76" s="27" t="str">
        <f t="shared" si="26"/>
        <v/>
      </c>
    </row>
    <row r="77" spans="1:16" ht="59.25" customHeight="1" x14ac:dyDescent="0.3">
      <c r="A77" s="30"/>
      <c r="B77" s="28" t="str">
        <f t="shared" si="17"/>
        <v/>
      </c>
      <c r="C77" s="31"/>
      <c r="D77" s="56" t="str">
        <f t="shared" si="18"/>
        <v/>
      </c>
      <c r="E77" s="31"/>
      <c r="F77" s="56" t="str">
        <f t="shared" si="19"/>
        <v/>
      </c>
      <c r="G77" s="31"/>
      <c r="H77" s="29" t="str">
        <f t="shared" si="20"/>
        <v/>
      </c>
      <c r="I77" s="28" t="str">
        <f t="shared" si="21"/>
        <v/>
      </c>
      <c r="J77" s="28" t="str">
        <f t="shared" si="22"/>
        <v/>
      </c>
      <c r="K77" s="28" t="str">
        <f t="shared" si="23"/>
        <v/>
      </c>
      <c r="L77" s="28" t="str">
        <f t="shared" si="24"/>
        <v/>
      </c>
      <c r="M77" s="57"/>
      <c r="N77" s="32"/>
      <c r="O77" s="100">
        <f t="shared" si="25"/>
        <v>0</v>
      </c>
      <c r="P77" s="27" t="str">
        <f t="shared" si="26"/>
        <v/>
      </c>
    </row>
    <row r="78" spans="1:16" ht="59.25" customHeight="1" x14ac:dyDescent="0.3">
      <c r="A78" s="30"/>
      <c r="B78" s="28" t="str">
        <f t="shared" si="17"/>
        <v/>
      </c>
      <c r="C78" s="31"/>
      <c r="D78" s="56" t="str">
        <f t="shared" si="18"/>
        <v/>
      </c>
      <c r="E78" s="31"/>
      <c r="F78" s="56" t="str">
        <f t="shared" si="19"/>
        <v/>
      </c>
      <c r="G78" s="31"/>
      <c r="H78" s="29" t="str">
        <f t="shared" si="20"/>
        <v/>
      </c>
      <c r="I78" s="28" t="str">
        <f t="shared" si="21"/>
        <v/>
      </c>
      <c r="J78" s="28" t="str">
        <f t="shared" si="22"/>
        <v/>
      </c>
      <c r="K78" s="28" t="str">
        <f t="shared" si="23"/>
        <v/>
      </c>
      <c r="L78" s="28" t="str">
        <f t="shared" si="24"/>
        <v/>
      </c>
      <c r="M78" s="57"/>
      <c r="N78" s="32"/>
      <c r="O78" s="100">
        <f t="shared" si="25"/>
        <v>0</v>
      </c>
      <c r="P78" s="27" t="str">
        <f t="shared" si="26"/>
        <v/>
      </c>
    </row>
    <row r="79" spans="1:16" ht="59.25" customHeight="1" x14ac:dyDescent="0.3">
      <c r="A79" s="30"/>
      <c r="B79" s="28" t="str">
        <f t="shared" si="17"/>
        <v/>
      </c>
      <c r="C79" s="31"/>
      <c r="D79" s="56" t="str">
        <f t="shared" si="18"/>
        <v/>
      </c>
      <c r="E79" s="31"/>
      <c r="F79" s="56" t="str">
        <f t="shared" si="19"/>
        <v/>
      </c>
      <c r="G79" s="31"/>
      <c r="H79" s="29" t="str">
        <f t="shared" si="20"/>
        <v/>
      </c>
      <c r="I79" s="28" t="str">
        <f t="shared" si="21"/>
        <v/>
      </c>
      <c r="J79" s="28" t="str">
        <f t="shared" si="22"/>
        <v/>
      </c>
      <c r="K79" s="28" t="str">
        <f t="shared" si="23"/>
        <v/>
      </c>
      <c r="L79" s="28" t="str">
        <f t="shared" si="24"/>
        <v/>
      </c>
      <c r="M79" s="57"/>
      <c r="N79" s="32"/>
      <c r="O79" s="100">
        <f t="shared" si="25"/>
        <v>0</v>
      </c>
      <c r="P79" s="27" t="str">
        <f t="shared" si="26"/>
        <v/>
      </c>
    </row>
    <row r="80" spans="1:16" ht="59.25" customHeight="1" x14ac:dyDescent="0.3">
      <c r="A80" s="30"/>
      <c r="B80" s="28" t="str">
        <f t="shared" si="17"/>
        <v/>
      </c>
      <c r="C80" s="31"/>
      <c r="D80" s="56" t="str">
        <f t="shared" si="18"/>
        <v/>
      </c>
      <c r="E80" s="31"/>
      <c r="F80" s="56" t="str">
        <f t="shared" si="19"/>
        <v/>
      </c>
      <c r="G80" s="31"/>
      <c r="H80" s="29" t="str">
        <f t="shared" si="20"/>
        <v/>
      </c>
      <c r="I80" s="28" t="str">
        <f t="shared" si="21"/>
        <v/>
      </c>
      <c r="J80" s="28" t="str">
        <f t="shared" si="22"/>
        <v/>
      </c>
      <c r="K80" s="28" t="str">
        <f t="shared" si="23"/>
        <v/>
      </c>
      <c r="L80" s="28" t="str">
        <f t="shared" si="24"/>
        <v/>
      </c>
      <c r="M80" s="57"/>
      <c r="N80" s="32"/>
      <c r="O80" s="100">
        <f t="shared" si="25"/>
        <v>0</v>
      </c>
      <c r="P80" s="27" t="str">
        <f t="shared" si="26"/>
        <v/>
      </c>
    </row>
    <row r="81" spans="1:16" ht="59.25" customHeight="1" x14ac:dyDescent="0.3">
      <c r="A81" s="30"/>
      <c r="B81" s="28" t="str">
        <f t="shared" si="17"/>
        <v/>
      </c>
      <c r="C81" s="31"/>
      <c r="D81" s="56" t="str">
        <f t="shared" si="18"/>
        <v/>
      </c>
      <c r="E81" s="31"/>
      <c r="F81" s="56" t="str">
        <f t="shared" si="19"/>
        <v/>
      </c>
      <c r="G81" s="31"/>
      <c r="H81" s="29" t="str">
        <f t="shared" si="20"/>
        <v/>
      </c>
      <c r="I81" s="28" t="str">
        <f t="shared" si="21"/>
        <v/>
      </c>
      <c r="J81" s="28" t="str">
        <f t="shared" si="22"/>
        <v/>
      </c>
      <c r="K81" s="28" t="str">
        <f t="shared" si="23"/>
        <v/>
      </c>
      <c r="L81" s="28" t="str">
        <f t="shared" si="24"/>
        <v/>
      </c>
      <c r="M81" s="57"/>
      <c r="N81" s="32"/>
      <c r="O81" s="100">
        <f t="shared" si="25"/>
        <v>0</v>
      </c>
      <c r="P81" s="27" t="str">
        <f t="shared" si="26"/>
        <v/>
      </c>
    </row>
    <row r="82" spans="1:16" ht="59.25" customHeight="1" x14ac:dyDescent="0.3">
      <c r="A82" s="30"/>
      <c r="B82" s="28" t="str">
        <f t="shared" si="17"/>
        <v/>
      </c>
      <c r="C82" s="31"/>
      <c r="D82" s="56" t="str">
        <f t="shared" si="18"/>
        <v/>
      </c>
      <c r="E82" s="31"/>
      <c r="F82" s="56" t="str">
        <f t="shared" si="19"/>
        <v/>
      </c>
      <c r="G82" s="31"/>
      <c r="H82" s="29" t="str">
        <f t="shared" si="20"/>
        <v/>
      </c>
      <c r="I82" s="28" t="str">
        <f t="shared" si="21"/>
        <v/>
      </c>
      <c r="J82" s="28" t="str">
        <f t="shared" si="22"/>
        <v/>
      </c>
      <c r="K82" s="28" t="str">
        <f t="shared" si="23"/>
        <v/>
      </c>
      <c r="L82" s="28" t="str">
        <f t="shared" si="24"/>
        <v/>
      </c>
      <c r="M82" s="57"/>
      <c r="N82" s="32"/>
      <c r="O82" s="100">
        <f t="shared" si="25"/>
        <v>0</v>
      </c>
      <c r="P82" s="27" t="str">
        <f t="shared" si="26"/>
        <v/>
      </c>
    </row>
    <row r="83" spans="1:16" ht="59.25" customHeight="1" x14ac:dyDescent="0.3">
      <c r="A83" s="30"/>
      <c r="B83" s="28" t="str">
        <f t="shared" si="17"/>
        <v/>
      </c>
      <c r="C83" s="31"/>
      <c r="D83" s="56" t="str">
        <f t="shared" si="18"/>
        <v/>
      </c>
      <c r="E83" s="31"/>
      <c r="F83" s="56" t="str">
        <f t="shared" si="19"/>
        <v/>
      </c>
      <c r="G83" s="31"/>
      <c r="H83" s="29" t="str">
        <f t="shared" si="20"/>
        <v/>
      </c>
      <c r="I83" s="28" t="str">
        <f t="shared" si="21"/>
        <v/>
      </c>
      <c r="J83" s="28" t="str">
        <f t="shared" si="22"/>
        <v/>
      </c>
      <c r="K83" s="28" t="str">
        <f t="shared" si="23"/>
        <v/>
      </c>
      <c r="L83" s="28" t="str">
        <f t="shared" si="24"/>
        <v/>
      </c>
      <c r="M83" s="57"/>
      <c r="N83" s="32"/>
      <c r="O83" s="100">
        <f t="shared" si="25"/>
        <v>0</v>
      </c>
      <c r="P83" s="27" t="str">
        <f t="shared" si="26"/>
        <v/>
      </c>
    </row>
    <row r="84" spans="1:16" ht="59.25" customHeight="1" x14ac:dyDescent="0.3">
      <c r="A84" s="30"/>
      <c r="B84" s="28" t="str">
        <f t="shared" si="17"/>
        <v/>
      </c>
      <c r="C84" s="31"/>
      <c r="D84" s="56" t="str">
        <f t="shared" si="18"/>
        <v/>
      </c>
      <c r="E84" s="31"/>
      <c r="F84" s="56" t="str">
        <f t="shared" si="19"/>
        <v/>
      </c>
      <c r="G84" s="31"/>
      <c r="H84" s="29" t="str">
        <f t="shared" si="20"/>
        <v/>
      </c>
      <c r="I84" s="28" t="str">
        <f t="shared" si="21"/>
        <v/>
      </c>
      <c r="J84" s="28" t="str">
        <f t="shared" si="22"/>
        <v/>
      </c>
      <c r="K84" s="28" t="str">
        <f t="shared" si="23"/>
        <v/>
      </c>
      <c r="L84" s="28" t="str">
        <f t="shared" si="24"/>
        <v/>
      </c>
      <c r="M84" s="57"/>
      <c r="N84" s="32"/>
      <c r="O84" s="100">
        <f t="shared" si="25"/>
        <v>0</v>
      </c>
      <c r="P84" s="27" t="str">
        <f t="shared" si="26"/>
        <v/>
      </c>
    </row>
    <row r="85" spans="1:16" ht="59.25" customHeight="1" x14ac:dyDescent="0.3">
      <c r="A85" s="30"/>
      <c r="B85" s="28" t="str">
        <f t="shared" si="17"/>
        <v/>
      </c>
      <c r="C85" s="31"/>
      <c r="D85" s="56" t="str">
        <f t="shared" si="18"/>
        <v/>
      </c>
      <c r="E85" s="31"/>
      <c r="F85" s="56" t="str">
        <f t="shared" si="19"/>
        <v/>
      </c>
      <c r="G85" s="31"/>
      <c r="H85" s="29" t="str">
        <f t="shared" si="20"/>
        <v/>
      </c>
      <c r="I85" s="28" t="str">
        <f t="shared" si="21"/>
        <v/>
      </c>
      <c r="J85" s="28" t="str">
        <f t="shared" si="22"/>
        <v/>
      </c>
      <c r="K85" s="28" t="str">
        <f t="shared" si="23"/>
        <v/>
      </c>
      <c r="L85" s="28" t="str">
        <f t="shared" si="24"/>
        <v/>
      </c>
      <c r="M85" s="57"/>
      <c r="N85" s="32"/>
      <c r="O85" s="100">
        <f t="shared" si="25"/>
        <v>0</v>
      </c>
      <c r="P85" s="27" t="str">
        <f t="shared" si="26"/>
        <v/>
      </c>
    </row>
    <row r="86" spans="1:16" ht="59.25" customHeight="1" x14ac:dyDescent="0.3">
      <c r="A86" s="30"/>
      <c r="B86" s="28" t="str">
        <f t="shared" si="17"/>
        <v/>
      </c>
      <c r="C86" s="31"/>
      <c r="D86" s="56" t="str">
        <f t="shared" si="18"/>
        <v/>
      </c>
      <c r="E86" s="31"/>
      <c r="F86" s="56" t="str">
        <f t="shared" si="19"/>
        <v/>
      </c>
      <c r="G86" s="31"/>
      <c r="H86" s="29" t="str">
        <f t="shared" si="20"/>
        <v/>
      </c>
      <c r="I86" s="28" t="str">
        <f t="shared" si="21"/>
        <v/>
      </c>
      <c r="J86" s="28" t="str">
        <f t="shared" si="22"/>
        <v/>
      </c>
      <c r="K86" s="28" t="str">
        <f t="shared" si="23"/>
        <v/>
      </c>
      <c r="L86" s="28" t="str">
        <f t="shared" si="24"/>
        <v/>
      </c>
      <c r="M86" s="57"/>
      <c r="N86" s="32"/>
      <c r="O86" s="100">
        <f t="shared" si="25"/>
        <v>0</v>
      </c>
      <c r="P86" s="27" t="str">
        <f t="shared" si="26"/>
        <v/>
      </c>
    </row>
    <row r="87" spans="1:16" ht="59.25" customHeight="1" x14ac:dyDescent="0.3">
      <c r="A87" s="30"/>
      <c r="B87" s="28" t="str">
        <f t="shared" si="17"/>
        <v/>
      </c>
      <c r="C87" s="31"/>
      <c r="D87" s="56" t="str">
        <f t="shared" si="18"/>
        <v/>
      </c>
      <c r="E87" s="31"/>
      <c r="F87" s="56" t="str">
        <f t="shared" si="19"/>
        <v/>
      </c>
      <c r="G87" s="31"/>
      <c r="H87" s="29" t="str">
        <f t="shared" si="20"/>
        <v/>
      </c>
      <c r="I87" s="28" t="str">
        <f t="shared" si="21"/>
        <v/>
      </c>
      <c r="J87" s="28" t="str">
        <f t="shared" si="22"/>
        <v/>
      </c>
      <c r="K87" s="28" t="str">
        <f t="shared" si="23"/>
        <v/>
      </c>
      <c r="L87" s="28" t="str">
        <f t="shared" si="24"/>
        <v/>
      </c>
      <c r="M87" s="57"/>
      <c r="N87" s="32"/>
      <c r="O87" s="100">
        <f t="shared" si="25"/>
        <v>0</v>
      </c>
      <c r="P87" s="27" t="str">
        <f t="shared" si="26"/>
        <v/>
      </c>
    </row>
    <row r="88" spans="1:16" ht="59.25" customHeight="1" x14ac:dyDescent="0.3">
      <c r="A88" s="30"/>
      <c r="B88" s="28" t="str">
        <f t="shared" si="17"/>
        <v/>
      </c>
      <c r="C88" s="31"/>
      <c r="D88" s="56" t="str">
        <f t="shared" si="18"/>
        <v/>
      </c>
      <c r="E88" s="31"/>
      <c r="F88" s="56" t="str">
        <f t="shared" si="19"/>
        <v/>
      </c>
      <c r="G88" s="31"/>
      <c r="H88" s="29" t="str">
        <f t="shared" si="20"/>
        <v/>
      </c>
      <c r="I88" s="28" t="str">
        <f t="shared" si="21"/>
        <v/>
      </c>
      <c r="J88" s="28" t="str">
        <f t="shared" si="22"/>
        <v/>
      </c>
      <c r="K88" s="28" t="str">
        <f t="shared" si="23"/>
        <v/>
      </c>
      <c r="L88" s="28" t="str">
        <f t="shared" si="24"/>
        <v/>
      </c>
      <c r="M88" s="57"/>
      <c r="N88" s="32"/>
      <c r="O88" s="100">
        <f t="shared" si="25"/>
        <v>0</v>
      </c>
      <c r="P88" s="27" t="str">
        <f t="shared" si="26"/>
        <v/>
      </c>
    </row>
    <row r="89" spans="1:16" ht="59.25" customHeight="1" x14ac:dyDescent="0.3">
      <c r="A89" s="30"/>
      <c r="B89" s="28" t="str">
        <f t="shared" si="17"/>
        <v/>
      </c>
      <c r="C89" s="31"/>
      <c r="D89" s="56" t="str">
        <f t="shared" si="18"/>
        <v/>
      </c>
      <c r="E89" s="31"/>
      <c r="F89" s="56" t="str">
        <f t="shared" si="19"/>
        <v/>
      </c>
      <c r="G89" s="31"/>
      <c r="H89" s="29" t="str">
        <f t="shared" si="20"/>
        <v/>
      </c>
      <c r="I89" s="28" t="str">
        <f t="shared" si="21"/>
        <v/>
      </c>
      <c r="J89" s="28" t="str">
        <f t="shared" si="22"/>
        <v/>
      </c>
      <c r="K89" s="28" t="str">
        <f t="shared" si="23"/>
        <v/>
      </c>
      <c r="L89" s="28" t="str">
        <f t="shared" si="24"/>
        <v/>
      </c>
      <c r="M89" s="57"/>
      <c r="N89" s="32"/>
      <c r="O89" s="100">
        <f t="shared" si="25"/>
        <v>0</v>
      </c>
      <c r="P89" s="27" t="str">
        <f t="shared" si="26"/>
        <v/>
      </c>
    </row>
    <row r="90" spans="1:16" ht="59.25" customHeight="1" x14ac:dyDescent="0.3">
      <c r="A90" s="30"/>
      <c r="B90" s="28" t="str">
        <f t="shared" si="17"/>
        <v/>
      </c>
      <c r="C90" s="31"/>
      <c r="D90" s="56" t="str">
        <f t="shared" si="18"/>
        <v/>
      </c>
      <c r="E90" s="31"/>
      <c r="F90" s="56" t="str">
        <f t="shared" si="19"/>
        <v/>
      </c>
      <c r="G90" s="31"/>
      <c r="H90" s="29" t="str">
        <f t="shared" si="20"/>
        <v/>
      </c>
      <c r="I90" s="28" t="str">
        <f t="shared" si="21"/>
        <v/>
      </c>
      <c r="J90" s="28" t="str">
        <f t="shared" si="22"/>
        <v/>
      </c>
      <c r="K90" s="28" t="str">
        <f t="shared" si="23"/>
        <v/>
      </c>
      <c r="L90" s="28" t="str">
        <f t="shared" si="24"/>
        <v/>
      </c>
      <c r="M90" s="57"/>
      <c r="N90" s="32"/>
      <c r="O90" s="100">
        <f t="shared" si="25"/>
        <v>0</v>
      </c>
      <c r="P90" s="27" t="str">
        <f t="shared" si="26"/>
        <v/>
      </c>
    </row>
    <row r="91" spans="1:16" ht="59.25" customHeight="1" x14ac:dyDescent="0.3">
      <c r="A91" s="30"/>
      <c r="B91" s="28" t="str">
        <f t="shared" si="17"/>
        <v/>
      </c>
      <c r="C91" s="31"/>
      <c r="D91" s="56" t="str">
        <f t="shared" si="18"/>
        <v/>
      </c>
      <c r="E91" s="31"/>
      <c r="F91" s="56" t="str">
        <f t="shared" si="19"/>
        <v/>
      </c>
      <c r="G91" s="31"/>
      <c r="H91" s="29" t="str">
        <f t="shared" si="20"/>
        <v/>
      </c>
      <c r="I91" s="28" t="str">
        <f t="shared" si="21"/>
        <v/>
      </c>
      <c r="J91" s="28" t="str">
        <f t="shared" si="22"/>
        <v/>
      </c>
      <c r="K91" s="28" t="str">
        <f t="shared" si="23"/>
        <v/>
      </c>
      <c r="L91" s="28" t="str">
        <f t="shared" si="24"/>
        <v/>
      </c>
      <c r="M91" s="57"/>
      <c r="N91" s="32"/>
      <c r="O91" s="100">
        <f t="shared" si="25"/>
        <v>0</v>
      </c>
      <c r="P91" s="27" t="str">
        <f t="shared" si="26"/>
        <v/>
      </c>
    </row>
    <row r="92" spans="1:16" ht="59.25" customHeight="1" x14ac:dyDescent="0.3">
      <c r="A92" s="30"/>
      <c r="B92" s="28" t="str">
        <f t="shared" si="17"/>
        <v/>
      </c>
      <c r="C92" s="31"/>
      <c r="D92" s="56" t="str">
        <f t="shared" si="18"/>
        <v/>
      </c>
      <c r="E92" s="31"/>
      <c r="F92" s="56" t="str">
        <f t="shared" si="19"/>
        <v/>
      </c>
      <c r="G92" s="31"/>
      <c r="H92" s="29" t="str">
        <f t="shared" si="20"/>
        <v/>
      </c>
      <c r="I92" s="28" t="str">
        <f t="shared" si="21"/>
        <v/>
      </c>
      <c r="J92" s="28" t="str">
        <f t="shared" si="22"/>
        <v/>
      </c>
      <c r="K92" s="28" t="str">
        <f t="shared" si="23"/>
        <v/>
      </c>
      <c r="L92" s="28" t="str">
        <f t="shared" si="24"/>
        <v/>
      </c>
      <c r="M92" s="57"/>
      <c r="N92" s="32"/>
      <c r="O92" s="100">
        <f t="shared" si="25"/>
        <v>0</v>
      </c>
      <c r="P92" s="27" t="str">
        <f t="shared" si="26"/>
        <v/>
      </c>
    </row>
    <row r="93" spans="1:16" ht="59.25" customHeight="1" x14ac:dyDescent="0.3">
      <c r="A93" s="30"/>
      <c r="B93" s="28" t="str">
        <f t="shared" si="17"/>
        <v/>
      </c>
      <c r="C93" s="31"/>
      <c r="D93" s="56" t="str">
        <f t="shared" si="18"/>
        <v/>
      </c>
      <c r="E93" s="31"/>
      <c r="F93" s="56" t="str">
        <f t="shared" si="19"/>
        <v/>
      </c>
      <c r="G93" s="31"/>
      <c r="H93" s="29" t="str">
        <f t="shared" si="20"/>
        <v/>
      </c>
      <c r="I93" s="28" t="str">
        <f t="shared" si="21"/>
        <v/>
      </c>
      <c r="J93" s="28" t="str">
        <f t="shared" si="22"/>
        <v/>
      </c>
      <c r="K93" s="28" t="str">
        <f t="shared" si="23"/>
        <v/>
      </c>
      <c r="L93" s="28" t="str">
        <f t="shared" si="24"/>
        <v/>
      </c>
      <c r="M93" s="57"/>
      <c r="N93" s="32"/>
      <c r="O93" s="100">
        <f t="shared" si="25"/>
        <v>0</v>
      </c>
      <c r="P93" s="27" t="str">
        <f t="shared" si="26"/>
        <v/>
      </c>
    </row>
    <row r="94" spans="1:16" ht="59.25" customHeight="1" x14ac:dyDescent="0.3">
      <c r="A94" s="30"/>
      <c r="B94" s="28" t="str">
        <f t="shared" si="17"/>
        <v/>
      </c>
      <c r="C94" s="31"/>
      <c r="D94" s="56" t="str">
        <f t="shared" si="18"/>
        <v/>
      </c>
      <c r="E94" s="31"/>
      <c r="F94" s="56" t="str">
        <f t="shared" si="19"/>
        <v/>
      </c>
      <c r="G94" s="31"/>
      <c r="H94" s="29" t="str">
        <f t="shared" si="20"/>
        <v/>
      </c>
      <c r="I94" s="28" t="str">
        <f t="shared" si="21"/>
        <v/>
      </c>
      <c r="J94" s="28" t="str">
        <f t="shared" si="22"/>
        <v/>
      </c>
      <c r="K94" s="28" t="str">
        <f t="shared" si="23"/>
        <v/>
      </c>
      <c r="L94" s="28" t="str">
        <f t="shared" si="24"/>
        <v/>
      </c>
      <c r="M94" s="57"/>
      <c r="N94" s="32"/>
      <c r="O94" s="100">
        <f t="shared" si="25"/>
        <v>0</v>
      </c>
      <c r="P94" s="27" t="str">
        <f t="shared" si="26"/>
        <v/>
      </c>
    </row>
    <row r="95" spans="1:16" ht="59.25" customHeight="1" x14ac:dyDescent="0.3">
      <c r="A95" s="30"/>
      <c r="B95" s="28" t="str">
        <f t="shared" si="17"/>
        <v/>
      </c>
      <c r="C95" s="31"/>
      <c r="D95" s="56" t="str">
        <f t="shared" si="18"/>
        <v/>
      </c>
      <c r="E95" s="31"/>
      <c r="F95" s="56" t="str">
        <f t="shared" si="19"/>
        <v/>
      </c>
      <c r="G95" s="31"/>
      <c r="H95" s="29" t="str">
        <f t="shared" si="20"/>
        <v/>
      </c>
      <c r="I95" s="28" t="str">
        <f t="shared" si="21"/>
        <v/>
      </c>
      <c r="J95" s="28" t="str">
        <f t="shared" si="22"/>
        <v/>
      </c>
      <c r="K95" s="28" t="str">
        <f t="shared" si="23"/>
        <v/>
      </c>
      <c r="L95" s="28" t="str">
        <f t="shared" si="24"/>
        <v/>
      </c>
      <c r="M95" s="57"/>
      <c r="N95" s="32"/>
      <c r="O95" s="100">
        <f t="shared" si="25"/>
        <v>0</v>
      </c>
      <c r="P95" s="27" t="str">
        <f t="shared" si="26"/>
        <v/>
      </c>
    </row>
    <row r="96" spans="1:16" ht="59.25" customHeight="1" x14ac:dyDescent="0.3">
      <c r="A96" s="30"/>
      <c r="B96" s="28" t="str">
        <f t="shared" si="17"/>
        <v/>
      </c>
      <c r="C96" s="31"/>
      <c r="D96" s="56" t="str">
        <f t="shared" si="18"/>
        <v/>
      </c>
      <c r="E96" s="31"/>
      <c r="F96" s="56" t="str">
        <f t="shared" si="19"/>
        <v/>
      </c>
      <c r="G96" s="31"/>
      <c r="H96" s="29" t="str">
        <f t="shared" si="20"/>
        <v/>
      </c>
      <c r="I96" s="28" t="str">
        <f t="shared" si="21"/>
        <v/>
      </c>
      <c r="J96" s="28" t="str">
        <f t="shared" si="22"/>
        <v/>
      </c>
      <c r="K96" s="28" t="str">
        <f t="shared" si="23"/>
        <v/>
      </c>
      <c r="L96" s="28" t="str">
        <f t="shared" si="24"/>
        <v/>
      </c>
      <c r="M96" s="57"/>
      <c r="N96" s="32"/>
      <c r="O96" s="100">
        <f t="shared" si="25"/>
        <v>0</v>
      </c>
      <c r="P96" s="27" t="str">
        <f t="shared" si="26"/>
        <v/>
      </c>
    </row>
    <row r="97" spans="1:16" ht="59.25" customHeight="1" x14ac:dyDescent="0.3">
      <c r="A97" s="30"/>
      <c r="B97" s="28" t="str">
        <f t="shared" si="17"/>
        <v/>
      </c>
      <c r="C97" s="31"/>
      <c r="D97" s="56" t="str">
        <f t="shared" si="18"/>
        <v/>
      </c>
      <c r="E97" s="31"/>
      <c r="F97" s="56" t="str">
        <f t="shared" si="19"/>
        <v/>
      </c>
      <c r="G97" s="31"/>
      <c r="H97" s="29" t="str">
        <f t="shared" si="20"/>
        <v/>
      </c>
      <c r="I97" s="28" t="str">
        <f t="shared" si="21"/>
        <v/>
      </c>
      <c r="J97" s="28" t="str">
        <f t="shared" si="22"/>
        <v/>
      </c>
      <c r="K97" s="28" t="str">
        <f t="shared" si="23"/>
        <v/>
      </c>
      <c r="L97" s="28" t="str">
        <f t="shared" si="24"/>
        <v/>
      </c>
      <c r="M97" s="57"/>
      <c r="N97" s="32"/>
      <c r="O97" s="100">
        <f t="shared" si="25"/>
        <v>0</v>
      </c>
      <c r="P97" s="27" t="str">
        <f t="shared" si="26"/>
        <v/>
      </c>
    </row>
    <row r="98" spans="1:16" ht="59.25" customHeight="1" x14ac:dyDescent="0.3">
      <c r="A98" s="30"/>
      <c r="B98" s="28" t="str">
        <f t="shared" si="17"/>
        <v/>
      </c>
      <c r="C98" s="31"/>
      <c r="D98" s="56" t="str">
        <f t="shared" si="18"/>
        <v/>
      </c>
      <c r="E98" s="31"/>
      <c r="F98" s="56" t="str">
        <f t="shared" si="19"/>
        <v/>
      </c>
      <c r="G98" s="31"/>
      <c r="H98" s="29" t="str">
        <f t="shared" si="20"/>
        <v/>
      </c>
      <c r="I98" s="28" t="str">
        <f t="shared" si="21"/>
        <v/>
      </c>
      <c r="J98" s="28" t="str">
        <f t="shared" si="22"/>
        <v/>
      </c>
      <c r="K98" s="28" t="str">
        <f t="shared" si="23"/>
        <v/>
      </c>
      <c r="L98" s="28" t="str">
        <f t="shared" si="24"/>
        <v/>
      </c>
      <c r="M98" s="57"/>
      <c r="N98" s="32"/>
      <c r="O98" s="100">
        <f t="shared" si="25"/>
        <v>0</v>
      </c>
      <c r="P98" s="27" t="str">
        <f t="shared" si="26"/>
        <v/>
      </c>
    </row>
    <row r="99" spans="1:16" ht="59.25" customHeight="1" x14ac:dyDescent="0.3">
      <c r="A99" s="30"/>
      <c r="B99" s="28" t="str">
        <f t="shared" si="17"/>
        <v/>
      </c>
      <c r="C99" s="31"/>
      <c r="D99" s="56" t="str">
        <f t="shared" si="18"/>
        <v/>
      </c>
      <c r="E99" s="31"/>
      <c r="F99" s="56" t="str">
        <f t="shared" si="19"/>
        <v/>
      </c>
      <c r="G99" s="31"/>
      <c r="H99" s="29" t="str">
        <f t="shared" si="20"/>
        <v/>
      </c>
      <c r="I99" s="28" t="str">
        <f t="shared" si="21"/>
        <v/>
      </c>
      <c r="J99" s="28" t="str">
        <f t="shared" si="22"/>
        <v/>
      </c>
      <c r="K99" s="28" t="str">
        <f t="shared" si="23"/>
        <v/>
      </c>
      <c r="L99" s="28" t="str">
        <f t="shared" si="24"/>
        <v/>
      </c>
      <c r="M99" s="57"/>
      <c r="N99" s="32"/>
      <c r="O99" s="100">
        <f t="shared" si="25"/>
        <v>0</v>
      </c>
      <c r="P99" s="27" t="str">
        <f t="shared" si="26"/>
        <v/>
      </c>
    </row>
    <row r="100" spans="1:16" ht="59.25" customHeight="1" x14ac:dyDescent="0.3">
      <c r="A100" s="30"/>
      <c r="B100" s="28" t="str">
        <f t="shared" si="17"/>
        <v/>
      </c>
      <c r="C100" s="31"/>
      <c r="D100" s="56" t="str">
        <f t="shared" si="18"/>
        <v/>
      </c>
      <c r="E100" s="31"/>
      <c r="F100" s="56" t="str">
        <f t="shared" si="19"/>
        <v/>
      </c>
      <c r="G100" s="31"/>
      <c r="H100" s="29" t="str">
        <f t="shared" si="20"/>
        <v/>
      </c>
      <c r="I100" s="28" t="str">
        <f t="shared" si="21"/>
        <v/>
      </c>
      <c r="J100" s="28" t="str">
        <f t="shared" si="22"/>
        <v/>
      </c>
      <c r="K100" s="28" t="str">
        <f t="shared" si="23"/>
        <v/>
      </c>
      <c r="L100" s="28" t="str">
        <f t="shared" si="24"/>
        <v/>
      </c>
      <c r="M100" s="57"/>
      <c r="N100" s="32"/>
      <c r="O100" s="100">
        <f t="shared" si="25"/>
        <v>0</v>
      </c>
      <c r="P100" s="27" t="str">
        <f t="shared" si="26"/>
        <v/>
      </c>
    </row>
    <row r="101" spans="1:16" ht="59.25" customHeight="1" x14ac:dyDescent="0.3">
      <c r="A101" s="30"/>
      <c r="B101" s="28" t="str">
        <f t="shared" si="17"/>
        <v/>
      </c>
      <c r="C101" s="31"/>
      <c r="D101" s="56" t="str">
        <f t="shared" si="18"/>
        <v/>
      </c>
      <c r="E101" s="31"/>
      <c r="F101" s="56" t="str">
        <f t="shared" si="19"/>
        <v/>
      </c>
      <c r="G101" s="31"/>
      <c r="H101" s="29" t="str">
        <f t="shared" si="20"/>
        <v/>
      </c>
      <c r="I101" s="28" t="str">
        <f t="shared" si="21"/>
        <v/>
      </c>
      <c r="J101" s="28" t="str">
        <f t="shared" si="22"/>
        <v/>
      </c>
      <c r="K101" s="28" t="str">
        <f t="shared" si="23"/>
        <v/>
      </c>
      <c r="L101" s="28" t="str">
        <f t="shared" si="24"/>
        <v/>
      </c>
      <c r="M101" s="57"/>
      <c r="N101" s="32"/>
      <c r="O101" s="100">
        <f t="shared" si="25"/>
        <v>0</v>
      </c>
      <c r="P101" s="27" t="str">
        <f t="shared" si="26"/>
        <v/>
      </c>
    </row>
  </sheetData>
  <sheetProtection sheet="1" objects="1" scenarios="1"/>
  <mergeCells count="4">
    <mergeCell ref="B2:H2"/>
    <mergeCell ref="A3:H3"/>
    <mergeCell ref="I4:J4"/>
    <mergeCell ref="K4:L4"/>
  </mergeCells>
  <conditionalFormatting sqref="M5:M101">
    <cfRule type="expression" dxfId="3" priority="4">
      <formula>A5&lt;&gt;"Isolation"</formula>
    </cfRule>
  </conditionalFormatting>
  <conditionalFormatting sqref="E5:F101">
    <cfRule type="expression" dxfId="2" priority="3">
      <formula>A5&lt;&gt;"Isolation"</formula>
    </cfRule>
  </conditionalFormatting>
  <conditionalFormatting sqref="E5:E101">
    <cfRule type="expression" dxfId="1" priority="2">
      <formula>A5="Isolation"</formula>
    </cfRule>
  </conditionalFormatting>
  <conditionalFormatting sqref="M5:M101">
    <cfRule type="expression" dxfId="0" priority="1">
      <formula>A5="Isolation"</formula>
    </cfRule>
  </conditionalFormatting>
  <dataValidations count="3">
    <dataValidation type="list" allowBlank="1" showInputMessage="1" showErrorMessage="1" sqref="E5:E101">
      <formula1>INDIRECT(D5)</formula1>
    </dataValidation>
    <dataValidation type="list" allowBlank="1" showInputMessage="1" showErrorMessage="1" sqref="C5:C101">
      <formula1>INDIRECT(A5)</formula1>
    </dataValidation>
    <dataValidation type="list" allowBlank="1" showInputMessage="1" showErrorMessage="1" sqref="A5:A101">
      <formula1>Codes</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28" zoomScale="85" zoomScaleNormal="85" workbookViewId="0">
      <selection activeCell="K70" sqref="K70"/>
    </sheetView>
  </sheetViews>
  <sheetFormatPr baseColWidth="10" defaultColWidth="11.44140625" defaultRowHeight="66.900000000000006" customHeight="1" x14ac:dyDescent="0.3"/>
  <cols>
    <col min="1" max="1" width="31.109375" style="3" customWidth="1"/>
    <col min="2" max="2" width="34.109375" style="2" customWidth="1"/>
    <col min="3" max="3" width="42.33203125" style="2" customWidth="1"/>
    <col min="4" max="4" width="51.5546875" style="2" customWidth="1"/>
    <col min="5" max="5" width="78" style="3" customWidth="1"/>
    <col min="6" max="6" width="27.6640625" style="4" customWidth="1"/>
    <col min="7" max="7" width="10.109375" style="3" customWidth="1"/>
    <col min="8" max="8" width="16" style="3" customWidth="1"/>
    <col min="9" max="9" width="11.44140625" style="3"/>
    <col min="10" max="10" width="69.6640625" style="3" customWidth="1"/>
    <col min="11" max="16384" width="11.44140625" style="3"/>
  </cols>
  <sheetData>
    <row r="1" spans="1:10" ht="66.900000000000006" customHeight="1" thickBot="1" x14ac:dyDescent="0.35"/>
    <row r="2" spans="1:10" ht="66.900000000000006" customHeight="1" thickBot="1" x14ac:dyDescent="0.35">
      <c r="A2" s="15" t="s">
        <v>50</v>
      </c>
      <c r="B2" s="15" t="s">
        <v>0</v>
      </c>
      <c r="C2" s="15" t="s">
        <v>66</v>
      </c>
      <c r="D2" s="15" t="s">
        <v>188</v>
      </c>
      <c r="E2" s="15" t="s">
        <v>67</v>
      </c>
      <c r="F2" s="170" t="s">
        <v>84</v>
      </c>
      <c r="G2" s="171"/>
      <c r="H2" s="172" t="s">
        <v>85</v>
      </c>
      <c r="I2" s="173"/>
      <c r="J2" s="15" t="s">
        <v>211</v>
      </c>
    </row>
    <row r="3" spans="1:10" ht="66.900000000000006" customHeight="1" x14ac:dyDescent="0.3">
      <c r="A3" s="18" t="s">
        <v>49</v>
      </c>
      <c r="B3" s="19" t="s">
        <v>17</v>
      </c>
      <c r="C3" s="19" t="s">
        <v>12</v>
      </c>
      <c r="D3" s="19" t="s">
        <v>12</v>
      </c>
      <c r="E3" s="20" t="s">
        <v>22</v>
      </c>
      <c r="F3" s="19" t="s">
        <v>87</v>
      </c>
      <c r="G3" s="21" t="s">
        <v>96</v>
      </c>
      <c r="H3" s="22">
        <v>10</v>
      </c>
      <c r="I3" s="26" t="str">
        <f>CONCATENATE("kg/",G3)</f>
        <v>kg/m²</v>
      </c>
      <c r="J3" s="20"/>
    </row>
    <row r="4" spans="1:10" ht="66.900000000000006" customHeight="1" x14ac:dyDescent="0.3">
      <c r="A4" s="167" t="s">
        <v>44</v>
      </c>
      <c r="B4" s="166" t="s">
        <v>4</v>
      </c>
      <c r="C4" s="6" t="s">
        <v>13</v>
      </c>
      <c r="D4" s="6" t="s">
        <v>13</v>
      </c>
      <c r="E4" s="17" t="s">
        <v>23</v>
      </c>
      <c r="F4" s="6" t="s">
        <v>88</v>
      </c>
      <c r="G4" s="22" t="s">
        <v>96</v>
      </c>
      <c r="H4" s="23">
        <v>20</v>
      </c>
      <c r="I4" s="24" t="str">
        <f t="shared" ref="I4:I74" si="0">CONCATENATE("kg/",G4)</f>
        <v>kg/m²</v>
      </c>
      <c r="J4" s="17"/>
    </row>
    <row r="5" spans="1:10" ht="66.900000000000006" customHeight="1" x14ac:dyDescent="0.3">
      <c r="A5" s="168"/>
      <c r="B5" s="166"/>
      <c r="C5" s="6" t="s">
        <v>14</v>
      </c>
      <c r="D5" s="6" t="s">
        <v>14</v>
      </c>
      <c r="E5" s="17" t="s">
        <v>24</v>
      </c>
      <c r="F5" s="6" t="s">
        <v>88</v>
      </c>
      <c r="G5" s="22" t="s">
        <v>96</v>
      </c>
      <c r="H5" s="22">
        <v>15</v>
      </c>
      <c r="I5" s="26" t="str">
        <f t="shared" si="0"/>
        <v>kg/m²</v>
      </c>
      <c r="J5" s="17"/>
    </row>
    <row r="6" spans="1:10" ht="66.900000000000006" customHeight="1" x14ac:dyDescent="0.3">
      <c r="A6" s="168"/>
      <c r="B6" s="166"/>
      <c r="C6" s="6" t="s">
        <v>15</v>
      </c>
      <c r="D6" s="6" t="s">
        <v>15</v>
      </c>
      <c r="E6" s="17" t="s">
        <v>25</v>
      </c>
      <c r="F6" s="6" t="s">
        <v>89</v>
      </c>
      <c r="G6" s="22" t="s">
        <v>96</v>
      </c>
      <c r="H6" s="22">
        <v>15</v>
      </c>
      <c r="I6" s="24" t="str">
        <f t="shared" si="0"/>
        <v>kg/m²</v>
      </c>
      <c r="J6" s="17"/>
    </row>
    <row r="7" spans="1:10" ht="66.900000000000006" customHeight="1" x14ac:dyDescent="0.3">
      <c r="A7" s="168"/>
      <c r="B7" s="166"/>
      <c r="C7" s="6" t="s">
        <v>16</v>
      </c>
      <c r="D7" s="6" t="s">
        <v>16</v>
      </c>
      <c r="E7" s="17" t="s">
        <v>26</v>
      </c>
      <c r="F7" s="6" t="s">
        <v>90</v>
      </c>
      <c r="G7" s="22" t="s">
        <v>97</v>
      </c>
      <c r="H7" s="23">
        <v>12.5</v>
      </c>
      <c r="I7" s="26" t="str">
        <f t="shared" si="0"/>
        <v>kg/ml</v>
      </c>
      <c r="J7" s="17"/>
    </row>
    <row r="8" spans="1:10" ht="66.900000000000006" customHeight="1" x14ac:dyDescent="0.3">
      <c r="A8" s="168"/>
      <c r="B8" s="166"/>
      <c r="C8" s="6" t="s">
        <v>18</v>
      </c>
      <c r="D8" s="6" t="s">
        <v>18</v>
      </c>
      <c r="E8" s="17" t="s">
        <v>27</v>
      </c>
      <c r="F8" s="6" t="s">
        <v>89</v>
      </c>
      <c r="G8" s="22" t="s">
        <v>96</v>
      </c>
      <c r="H8" s="22">
        <v>40</v>
      </c>
      <c r="I8" s="24" t="str">
        <f t="shared" si="0"/>
        <v>kg/m²</v>
      </c>
      <c r="J8" s="17"/>
    </row>
    <row r="9" spans="1:10" ht="66.900000000000006" customHeight="1" x14ac:dyDescent="0.3">
      <c r="A9" s="168"/>
      <c r="B9" s="166"/>
      <c r="C9" s="6" t="s">
        <v>19</v>
      </c>
      <c r="D9" s="6" t="s">
        <v>19</v>
      </c>
      <c r="E9" s="17" t="s">
        <v>28</v>
      </c>
      <c r="F9" s="6" t="s">
        <v>91</v>
      </c>
      <c r="G9" s="22" t="s">
        <v>96</v>
      </c>
      <c r="H9" s="23">
        <v>25</v>
      </c>
      <c r="I9" s="26" t="str">
        <f t="shared" si="0"/>
        <v>kg/m²</v>
      </c>
      <c r="J9" s="17"/>
    </row>
    <row r="10" spans="1:10" ht="66.900000000000006" customHeight="1" x14ac:dyDescent="0.3">
      <c r="A10" s="168"/>
      <c r="B10" s="166"/>
      <c r="C10" s="6" t="s">
        <v>20</v>
      </c>
      <c r="D10" s="6" t="s">
        <v>20</v>
      </c>
      <c r="E10" s="17" t="s">
        <v>29</v>
      </c>
      <c r="F10" s="6" t="s">
        <v>91</v>
      </c>
      <c r="G10" s="22" t="s">
        <v>96</v>
      </c>
      <c r="H10" s="22">
        <v>65</v>
      </c>
      <c r="I10" s="24" t="str">
        <f t="shared" si="0"/>
        <v>kg/m²</v>
      </c>
      <c r="J10" s="17"/>
    </row>
    <row r="11" spans="1:10" ht="66.900000000000006" customHeight="1" x14ac:dyDescent="0.3">
      <c r="A11" s="169"/>
      <c r="B11" s="166"/>
      <c r="C11" s="6" t="s">
        <v>21</v>
      </c>
      <c r="D11" s="6" t="s">
        <v>21</v>
      </c>
      <c r="E11" s="17" t="s">
        <v>30</v>
      </c>
      <c r="F11" s="6" t="s">
        <v>92</v>
      </c>
      <c r="G11" s="22" t="s">
        <v>96</v>
      </c>
      <c r="H11" s="23">
        <v>30</v>
      </c>
      <c r="I11" s="26" t="str">
        <f t="shared" si="0"/>
        <v>kg/m²</v>
      </c>
      <c r="J11" s="17"/>
    </row>
    <row r="12" spans="1:10" ht="66.900000000000006" customHeight="1" x14ac:dyDescent="0.3">
      <c r="A12" s="167" t="s">
        <v>45</v>
      </c>
      <c r="B12" s="166" t="s">
        <v>5</v>
      </c>
      <c r="C12" s="6" t="s">
        <v>206</v>
      </c>
      <c r="D12" s="6" t="s">
        <v>206</v>
      </c>
      <c r="E12" s="101" t="s">
        <v>209</v>
      </c>
      <c r="F12" s="6" t="s">
        <v>210</v>
      </c>
      <c r="G12" s="22" t="s">
        <v>98</v>
      </c>
      <c r="H12" s="22">
        <v>100</v>
      </c>
      <c r="I12" s="24" t="str">
        <f t="shared" si="0"/>
        <v>kg/m3</v>
      </c>
      <c r="J12" s="17"/>
    </row>
    <row r="13" spans="1:10" ht="66.900000000000006" customHeight="1" x14ac:dyDescent="0.3">
      <c r="A13" s="168"/>
      <c r="B13" s="166"/>
      <c r="C13" s="6" t="s">
        <v>31</v>
      </c>
      <c r="D13" s="6" t="s">
        <v>31</v>
      </c>
      <c r="E13" s="17" t="s">
        <v>33</v>
      </c>
      <c r="F13" s="6" t="s">
        <v>89</v>
      </c>
      <c r="G13" s="22" t="s">
        <v>96</v>
      </c>
      <c r="H13" s="22">
        <v>20</v>
      </c>
      <c r="I13" s="26" t="str">
        <f t="shared" si="0"/>
        <v>kg/m²</v>
      </c>
      <c r="J13" s="17"/>
    </row>
    <row r="14" spans="1:10" ht="66.900000000000006" customHeight="1" x14ac:dyDescent="0.3">
      <c r="A14" s="168"/>
      <c r="B14" s="166"/>
      <c r="C14" s="6" t="s">
        <v>32</v>
      </c>
      <c r="D14" s="6" t="s">
        <v>32</v>
      </c>
      <c r="E14" s="17" t="s">
        <v>34</v>
      </c>
      <c r="F14" s="6" t="s">
        <v>93</v>
      </c>
      <c r="G14" s="22" t="s">
        <v>96</v>
      </c>
      <c r="H14" s="23">
        <v>1</v>
      </c>
      <c r="I14" s="24" t="str">
        <f t="shared" si="0"/>
        <v>kg/m²</v>
      </c>
      <c r="J14" s="17"/>
    </row>
    <row r="15" spans="1:10" ht="66.900000000000006" customHeight="1" x14ac:dyDescent="0.3">
      <c r="A15" s="168"/>
      <c r="B15" s="166"/>
      <c r="C15" s="6" t="s">
        <v>35</v>
      </c>
      <c r="D15" s="6" t="s">
        <v>35</v>
      </c>
      <c r="E15" s="17" t="s">
        <v>36</v>
      </c>
      <c r="F15" s="6" t="s">
        <v>94</v>
      </c>
      <c r="G15" s="22" t="s">
        <v>96</v>
      </c>
      <c r="H15" s="22">
        <v>10</v>
      </c>
      <c r="I15" s="26" t="str">
        <f t="shared" si="0"/>
        <v>kg/m²</v>
      </c>
      <c r="J15" s="17"/>
    </row>
    <row r="16" spans="1:10" ht="66.900000000000006" customHeight="1" x14ac:dyDescent="0.3">
      <c r="A16" s="168"/>
      <c r="B16" s="166"/>
      <c r="C16" s="6" t="s">
        <v>37</v>
      </c>
      <c r="D16" s="6" t="s">
        <v>37</v>
      </c>
      <c r="E16" s="17" t="s">
        <v>38</v>
      </c>
      <c r="F16" s="6" t="s">
        <v>91</v>
      </c>
      <c r="G16" s="22" t="s">
        <v>96</v>
      </c>
      <c r="H16" s="23">
        <v>15</v>
      </c>
      <c r="I16" s="24" t="str">
        <f t="shared" si="0"/>
        <v>kg/m²</v>
      </c>
      <c r="J16" s="17"/>
    </row>
    <row r="17" spans="1:10" ht="66.900000000000006" customHeight="1" x14ac:dyDescent="0.3">
      <c r="A17" s="168"/>
      <c r="B17" s="166"/>
      <c r="C17" s="6" t="s">
        <v>39</v>
      </c>
      <c r="D17" s="6" t="s">
        <v>39</v>
      </c>
      <c r="E17" s="17" t="s">
        <v>40</v>
      </c>
      <c r="F17" s="6" t="s">
        <v>91</v>
      </c>
      <c r="G17" s="22" t="s">
        <v>96</v>
      </c>
      <c r="H17" s="22">
        <v>7.5</v>
      </c>
      <c r="I17" s="26" t="str">
        <f t="shared" si="0"/>
        <v>kg/m²</v>
      </c>
      <c r="J17" s="17"/>
    </row>
    <row r="18" spans="1:10" ht="66.900000000000006" customHeight="1" x14ac:dyDescent="0.3">
      <c r="A18" s="169"/>
      <c r="B18" s="166"/>
      <c r="C18" s="6" t="s">
        <v>41</v>
      </c>
      <c r="D18" s="6" t="s">
        <v>41</v>
      </c>
      <c r="E18" s="17" t="s">
        <v>42</v>
      </c>
      <c r="F18" s="6" t="s">
        <v>95</v>
      </c>
      <c r="G18" s="22" t="s">
        <v>96</v>
      </c>
      <c r="H18" s="23">
        <v>7.5</v>
      </c>
      <c r="I18" s="24" t="str">
        <f t="shared" si="0"/>
        <v>kg/m²</v>
      </c>
      <c r="J18" s="17"/>
    </row>
    <row r="19" spans="1:10" ht="66.900000000000006" customHeight="1" x14ac:dyDescent="0.3">
      <c r="A19" s="167" t="s">
        <v>46</v>
      </c>
      <c r="B19" s="166" t="s">
        <v>6</v>
      </c>
      <c r="C19" s="6" t="s">
        <v>51</v>
      </c>
      <c r="D19" s="6" t="s">
        <v>51</v>
      </c>
      <c r="E19" s="17" t="s">
        <v>68</v>
      </c>
      <c r="F19" s="6" t="s">
        <v>99</v>
      </c>
      <c r="G19" s="22" t="s">
        <v>97</v>
      </c>
      <c r="H19" s="22">
        <v>1.5</v>
      </c>
      <c r="I19" s="26" t="str">
        <f t="shared" si="0"/>
        <v>kg/ml</v>
      </c>
      <c r="J19" s="17"/>
    </row>
    <row r="20" spans="1:10" ht="66.900000000000006" customHeight="1" x14ac:dyDescent="0.3">
      <c r="A20" s="168"/>
      <c r="B20" s="166"/>
      <c r="C20" s="6" t="s">
        <v>52</v>
      </c>
      <c r="D20" s="6" t="s">
        <v>52</v>
      </c>
      <c r="E20" s="17" t="s">
        <v>69</v>
      </c>
      <c r="F20" s="6" t="s">
        <v>100</v>
      </c>
      <c r="G20" s="22" t="s">
        <v>96</v>
      </c>
      <c r="H20" s="23">
        <v>12.5</v>
      </c>
      <c r="I20" s="24" t="str">
        <f t="shared" si="0"/>
        <v>kg/m²</v>
      </c>
      <c r="J20" s="17"/>
    </row>
    <row r="21" spans="1:10" ht="66.900000000000006" customHeight="1" x14ac:dyDescent="0.3">
      <c r="A21" s="168"/>
      <c r="B21" s="166"/>
      <c r="C21" s="6" t="s">
        <v>53</v>
      </c>
      <c r="D21" s="6" t="s">
        <v>53</v>
      </c>
      <c r="E21" s="17" t="s">
        <v>70</v>
      </c>
      <c r="F21" s="6" t="s">
        <v>101</v>
      </c>
      <c r="G21" s="22" t="s">
        <v>97</v>
      </c>
      <c r="H21" s="22">
        <v>15</v>
      </c>
      <c r="I21" s="26" t="str">
        <f t="shared" si="0"/>
        <v>kg/ml</v>
      </c>
      <c r="J21" s="17"/>
    </row>
    <row r="22" spans="1:10" ht="66.900000000000006" customHeight="1" x14ac:dyDescent="0.3">
      <c r="A22" s="168"/>
      <c r="B22" s="166"/>
      <c r="C22" s="6" t="s">
        <v>54</v>
      </c>
      <c r="D22" s="6" t="s">
        <v>54</v>
      </c>
      <c r="E22" s="17" t="s">
        <v>71</v>
      </c>
      <c r="F22" s="6" t="s">
        <v>100</v>
      </c>
      <c r="G22" s="22" t="s">
        <v>96</v>
      </c>
      <c r="H22" s="23">
        <v>17.5</v>
      </c>
      <c r="I22" s="24" t="str">
        <f t="shared" si="0"/>
        <v>kg/m²</v>
      </c>
      <c r="J22" s="17"/>
    </row>
    <row r="23" spans="1:10" ht="66.900000000000006" customHeight="1" x14ac:dyDescent="0.3">
      <c r="A23" s="168"/>
      <c r="B23" s="166"/>
      <c r="C23" s="6" t="s">
        <v>55</v>
      </c>
      <c r="D23" s="6" t="s">
        <v>55</v>
      </c>
      <c r="E23" s="17" t="s">
        <v>72</v>
      </c>
      <c r="F23" s="6" t="s">
        <v>102</v>
      </c>
      <c r="G23" s="22" t="s">
        <v>107</v>
      </c>
      <c r="H23" s="22">
        <v>10</v>
      </c>
      <c r="I23" s="26" t="str">
        <f t="shared" si="0"/>
        <v>kg/unité</v>
      </c>
      <c r="J23" s="17"/>
    </row>
    <row r="24" spans="1:10" ht="66.900000000000006" customHeight="1" x14ac:dyDescent="0.3">
      <c r="A24" s="168"/>
      <c r="B24" s="166"/>
      <c r="C24" s="6" t="s">
        <v>56</v>
      </c>
      <c r="D24" s="6" t="s">
        <v>56</v>
      </c>
      <c r="E24" s="17" t="s">
        <v>73</v>
      </c>
      <c r="F24" s="6" t="s">
        <v>103</v>
      </c>
      <c r="G24" s="22" t="s">
        <v>107</v>
      </c>
      <c r="H24" s="23">
        <v>10</v>
      </c>
      <c r="I24" s="24" t="str">
        <f t="shared" si="0"/>
        <v>kg/unité</v>
      </c>
      <c r="J24" s="17"/>
    </row>
    <row r="25" spans="1:10" ht="66.900000000000006" customHeight="1" x14ac:dyDescent="0.3">
      <c r="A25" s="168"/>
      <c r="B25" s="166"/>
      <c r="C25" s="6" t="s">
        <v>57</v>
      </c>
      <c r="D25" s="6" t="s">
        <v>57</v>
      </c>
      <c r="E25" s="17" t="s">
        <v>74</v>
      </c>
      <c r="F25" s="6" t="s">
        <v>100</v>
      </c>
      <c r="G25" s="22" t="s">
        <v>96</v>
      </c>
      <c r="H25" s="22">
        <v>15</v>
      </c>
      <c r="I25" s="26" t="str">
        <f t="shared" si="0"/>
        <v>kg/m²</v>
      </c>
      <c r="J25" s="17"/>
    </row>
    <row r="26" spans="1:10" ht="66.900000000000006" customHeight="1" x14ac:dyDescent="0.3">
      <c r="A26" s="169"/>
      <c r="B26" s="166"/>
      <c r="C26" s="6" t="s">
        <v>58</v>
      </c>
      <c r="D26" s="6" t="s">
        <v>58</v>
      </c>
      <c r="E26" s="17" t="s">
        <v>75</v>
      </c>
      <c r="F26" s="6" t="s">
        <v>104</v>
      </c>
      <c r="G26" s="22" t="s">
        <v>96</v>
      </c>
      <c r="H26" s="23">
        <v>17.5</v>
      </c>
      <c r="I26" s="24" t="str">
        <f t="shared" si="0"/>
        <v>kg/m²</v>
      </c>
      <c r="J26" s="17"/>
    </row>
    <row r="27" spans="1:10" ht="66.900000000000006" customHeight="1" x14ac:dyDescent="0.3">
      <c r="A27" s="167" t="s">
        <v>7</v>
      </c>
      <c r="B27" s="166" t="s">
        <v>7</v>
      </c>
      <c r="C27" s="6" t="s">
        <v>59</v>
      </c>
      <c r="D27" s="6" t="s">
        <v>59</v>
      </c>
      <c r="E27" s="17" t="s">
        <v>76</v>
      </c>
      <c r="F27" s="6" t="s">
        <v>105</v>
      </c>
      <c r="G27" s="22" t="s">
        <v>96</v>
      </c>
      <c r="H27" s="22">
        <v>7.5</v>
      </c>
      <c r="I27" s="26" t="str">
        <f t="shared" si="0"/>
        <v>kg/m²</v>
      </c>
      <c r="J27" s="17"/>
    </row>
    <row r="28" spans="1:10" ht="66.900000000000006" customHeight="1" x14ac:dyDescent="0.3">
      <c r="A28" s="168"/>
      <c r="B28" s="166"/>
      <c r="C28" s="6" t="s">
        <v>60</v>
      </c>
      <c r="D28" s="6" t="s">
        <v>60</v>
      </c>
      <c r="E28" s="17" t="s">
        <v>77</v>
      </c>
      <c r="F28" s="6" t="s">
        <v>89</v>
      </c>
      <c r="G28" s="22" t="s">
        <v>96</v>
      </c>
      <c r="H28" s="23">
        <v>12.5</v>
      </c>
      <c r="I28" s="24" t="str">
        <f t="shared" si="0"/>
        <v>kg/m²</v>
      </c>
      <c r="J28" s="17"/>
    </row>
    <row r="29" spans="1:10" ht="66.900000000000006" customHeight="1" x14ac:dyDescent="0.3">
      <c r="A29" s="168"/>
      <c r="B29" s="166"/>
      <c r="C29" s="6" t="s">
        <v>61</v>
      </c>
      <c r="D29" s="6" t="s">
        <v>61</v>
      </c>
      <c r="E29" s="17" t="s">
        <v>78</v>
      </c>
      <c r="F29" s="6" t="s">
        <v>89</v>
      </c>
      <c r="G29" s="22" t="s">
        <v>96</v>
      </c>
      <c r="H29" s="22">
        <v>7.5</v>
      </c>
      <c r="I29" s="26" t="str">
        <f t="shared" si="0"/>
        <v>kg/m²</v>
      </c>
      <c r="J29" s="17"/>
    </row>
    <row r="30" spans="1:10" ht="66.900000000000006" customHeight="1" x14ac:dyDescent="0.3">
      <c r="A30" s="169"/>
      <c r="B30" s="166"/>
      <c r="C30" s="6" t="s">
        <v>62</v>
      </c>
      <c r="D30" s="6" t="s">
        <v>62</v>
      </c>
      <c r="E30" s="17" t="s">
        <v>79</v>
      </c>
      <c r="F30" s="6" t="s">
        <v>89</v>
      </c>
      <c r="G30" s="22" t="s">
        <v>96</v>
      </c>
      <c r="H30" s="23">
        <v>2.5</v>
      </c>
      <c r="I30" s="24" t="str">
        <f t="shared" si="0"/>
        <v>kg/m²</v>
      </c>
      <c r="J30" s="17"/>
    </row>
    <row r="31" spans="1:10" ht="66.900000000000006" customHeight="1" x14ac:dyDescent="0.3">
      <c r="A31" s="168" t="s">
        <v>8</v>
      </c>
      <c r="B31" s="166" t="s">
        <v>8</v>
      </c>
      <c r="C31" s="165" t="s">
        <v>191</v>
      </c>
      <c r="D31" s="53" t="s">
        <v>185</v>
      </c>
      <c r="E31" s="101" t="s">
        <v>200</v>
      </c>
      <c r="F31" s="6" t="s">
        <v>201</v>
      </c>
      <c r="G31" s="22" t="s">
        <v>98</v>
      </c>
      <c r="H31" s="120">
        <v>55</v>
      </c>
      <c r="I31" s="26" t="str">
        <f t="shared" ref="I31:I37" si="1">CONCATENATE("kg/",G31)</f>
        <v>kg/m3</v>
      </c>
      <c r="J31" s="17" t="s">
        <v>247</v>
      </c>
    </row>
    <row r="32" spans="1:10" ht="66.900000000000006" customHeight="1" x14ac:dyDescent="0.3">
      <c r="A32" s="168"/>
      <c r="B32" s="166"/>
      <c r="C32" s="165"/>
      <c r="D32" s="54" t="s">
        <v>184</v>
      </c>
      <c r="E32" s="101" t="s">
        <v>222</v>
      </c>
      <c r="F32" s="6" t="s">
        <v>201</v>
      </c>
      <c r="G32" s="22" t="s">
        <v>98</v>
      </c>
      <c r="H32" s="120">
        <v>140</v>
      </c>
      <c r="I32" s="26" t="str">
        <f t="shared" si="1"/>
        <v>kg/m3</v>
      </c>
      <c r="J32" s="17" t="s">
        <v>215</v>
      </c>
    </row>
    <row r="33" spans="1:10" ht="66.900000000000006" customHeight="1" x14ac:dyDescent="0.3">
      <c r="A33" s="168"/>
      <c r="B33" s="166"/>
      <c r="C33" s="165"/>
      <c r="D33" s="53" t="s">
        <v>158</v>
      </c>
      <c r="E33" s="101" t="s">
        <v>216</v>
      </c>
      <c r="F33" s="6" t="s">
        <v>201</v>
      </c>
      <c r="G33" s="22" t="s">
        <v>98</v>
      </c>
      <c r="H33" s="120">
        <v>250</v>
      </c>
      <c r="I33" s="26" t="str">
        <f t="shared" si="1"/>
        <v>kg/m3</v>
      </c>
      <c r="J33" s="17" t="s">
        <v>246</v>
      </c>
    </row>
    <row r="34" spans="1:10" ht="66.900000000000006" customHeight="1" x14ac:dyDescent="0.3">
      <c r="A34" s="168"/>
      <c r="B34" s="166"/>
      <c r="C34" s="165"/>
      <c r="D34" s="53" t="s">
        <v>218</v>
      </c>
      <c r="E34" s="101" t="s">
        <v>221</v>
      </c>
      <c r="F34" s="6" t="s">
        <v>201</v>
      </c>
      <c r="G34" s="22" t="s">
        <v>98</v>
      </c>
      <c r="H34" s="120">
        <v>100</v>
      </c>
      <c r="I34" s="26" t="str">
        <f t="shared" si="1"/>
        <v>kg/m3</v>
      </c>
      <c r="J34" s="17" t="s">
        <v>215</v>
      </c>
    </row>
    <row r="35" spans="1:10" ht="66.900000000000006" customHeight="1" x14ac:dyDescent="0.3">
      <c r="A35" s="168"/>
      <c r="B35" s="166"/>
      <c r="C35" s="165"/>
      <c r="D35" s="53" t="s">
        <v>219</v>
      </c>
      <c r="E35" s="101" t="s">
        <v>217</v>
      </c>
      <c r="F35" s="6" t="s">
        <v>201</v>
      </c>
      <c r="G35" s="22" t="s">
        <v>98</v>
      </c>
      <c r="H35" s="120">
        <v>100</v>
      </c>
      <c r="I35" s="26" t="str">
        <f t="shared" si="1"/>
        <v>kg/m3</v>
      </c>
      <c r="J35" s="17" t="s">
        <v>214</v>
      </c>
    </row>
    <row r="36" spans="1:10" ht="66.900000000000006" customHeight="1" x14ac:dyDescent="0.3">
      <c r="A36" s="168"/>
      <c r="B36" s="166"/>
      <c r="C36" s="165"/>
      <c r="D36" s="53" t="s">
        <v>220</v>
      </c>
      <c r="E36" s="101" t="s">
        <v>200</v>
      </c>
      <c r="F36" s="6" t="s">
        <v>201</v>
      </c>
      <c r="G36" s="22" t="s">
        <v>98</v>
      </c>
      <c r="H36" s="120">
        <v>140</v>
      </c>
      <c r="I36" s="26" t="str">
        <f t="shared" si="1"/>
        <v>kg/m3</v>
      </c>
      <c r="J36" s="17" t="s">
        <v>215</v>
      </c>
    </row>
    <row r="37" spans="1:10" ht="66.900000000000006" customHeight="1" x14ac:dyDescent="0.3">
      <c r="A37" s="168"/>
      <c r="B37" s="166"/>
      <c r="C37" s="165"/>
      <c r="D37" s="53" t="s">
        <v>162</v>
      </c>
      <c r="E37" s="101" t="s">
        <v>200</v>
      </c>
      <c r="F37" s="6" t="s">
        <v>201</v>
      </c>
      <c r="G37" s="22" t="s">
        <v>98</v>
      </c>
      <c r="H37" s="120">
        <v>70</v>
      </c>
      <c r="I37" s="26" t="str">
        <f t="shared" si="1"/>
        <v>kg/m3</v>
      </c>
      <c r="J37" s="17" t="s">
        <v>215</v>
      </c>
    </row>
    <row r="38" spans="1:10" ht="66.900000000000006" customHeight="1" x14ac:dyDescent="0.3">
      <c r="A38" s="168"/>
      <c r="B38" s="166"/>
      <c r="C38" s="165"/>
      <c r="D38" s="53" t="s">
        <v>196</v>
      </c>
      <c r="E38" s="101" t="s">
        <v>200</v>
      </c>
      <c r="F38" s="6" t="s">
        <v>201</v>
      </c>
      <c r="G38" s="22" t="s">
        <v>98</v>
      </c>
      <c r="H38" s="120">
        <v>20</v>
      </c>
      <c r="I38" s="26" t="str">
        <f t="shared" ref="I38:I70" si="2">CONCATENATE("kg/",G38)</f>
        <v>kg/m3</v>
      </c>
      <c r="J38" s="17" t="s">
        <v>212</v>
      </c>
    </row>
    <row r="39" spans="1:10" ht="66.900000000000006" customHeight="1" x14ac:dyDescent="0.3">
      <c r="A39" s="168"/>
      <c r="B39" s="166"/>
      <c r="C39" s="165"/>
      <c r="D39" s="53" t="s">
        <v>226</v>
      </c>
      <c r="E39" s="101" t="s">
        <v>228</v>
      </c>
      <c r="F39" s="6" t="s">
        <v>201</v>
      </c>
      <c r="G39" s="22" t="s">
        <v>98</v>
      </c>
      <c r="H39" s="120">
        <v>30</v>
      </c>
      <c r="I39" s="26" t="str">
        <f t="shared" si="2"/>
        <v>kg/m3</v>
      </c>
      <c r="J39" s="17" t="s">
        <v>223</v>
      </c>
    </row>
    <row r="40" spans="1:10" ht="66.900000000000006" customHeight="1" x14ac:dyDescent="0.3">
      <c r="A40" s="168"/>
      <c r="B40" s="166"/>
      <c r="C40" s="165"/>
      <c r="D40" s="53" t="s">
        <v>227</v>
      </c>
      <c r="E40" s="101" t="s">
        <v>200</v>
      </c>
      <c r="F40" s="6" t="s">
        <v>201</v>
      </c>
      <c r="G40" s="22" t="s">
        <v>98</v>
      </c>
      <c r="H40" s="120">
        <v>40</v>
      </c>
      <c r="I40" s="26" t="str">
        <f t="shared" si="2"/>
        <v>kg/m3</v>
      </c>
      <c r="J40" s="17" t="s">
        <v>223</v>
      </c>
    </row>
    <row r="41" spans="1:10" ht="66.900000000000006" customHeight="1" x14ac:dyDescent="0.3">
      <c r="A41" s="168"/>
      <c r="B41" s="166"/>
      <c r="C41" s="165"/>
      <c r="D41" s="53" t="s">
        <v>167</v>
      </c>
      <c r="E41" s="101" t="s">
        <v>200</v>
      </c>
      <c r="F41" s="6" t="s">
        <v>201</v>
      </c>
      <c r="G41" s="22" t="s">
        <v>98</v>
      </c>
      <c r="H41" s="120">
        <v>45</v>
      </c>
      <c r="I41" s="26" t="str">
        <f t="shared" si="2"/>
        <v>kg/m3</v>
      </c>
      <c r="J41" s="17" t="s">
        <v>225</v>
      </c>
    </row>
    <row r="42" spans="1:10" ht="66.900000000000006" customHeight="1" x14ac:dyDescent="0.3">
      <c r="A42" s="168"/>
      <c r="B42" s="166"/>
      <c r="C42" s="165"/>
      <c r="D42" s="53" t="s">
        <v>197</v>
      </c>
      <c r="E42" s="101" t="s">
        <v>200</v>
      </c>
      <c r="F42" s="6" t="s">
        <v>201</v>
      </c>
      <c r="G42" s="22" t="s">
        <v>98</v>
      </c>
      <c r="H42" s="120">
        <v>30</v>
      </c>
      <c r="I42" s="26" t="str">
        <f t="shared" si="2"/>
        <v>kg/m3</v>
      </c>
      <c r="J42" s="17" t="s">
        <v>224</v>
      </c>
    </row>
    <row r="43" spans="1:10" ht="66.900000000000006" customHeight="1" x14ac:dyDescent="0.3">
      <c r="A43" s="168"/>
      <c r="B43" s="166"/>
      <c r="C43" s="165"/>
      <c r="D43" s="53" t="s">
        <v>198</v>
      </c>
      <c r="E43" s="101" t="s">
        <v>200</v>
      </c>
      <c r="F43" s="6" t="s">
        <v>201</v>
      </c>
      <c r="G43" s="22" t="s">
        <v>98</v>
      </c>
      <c r="H43" s="120">
        <v>20</v>
      </c>
      <c r="I43" s="26" t="str">
        <f t="shared" si="2"/>
        <v>kg/m3</v>
      </c>
      <c r="J43" s="17" t="s">
        <v>215</v>
      </c>
    </row>
    <row r="44" spans="1:10" ht="66.900000000000006" customHeight="1" x14ac:dyDescent="0.3">
      <c r="A44" s="168"/>
      <c r="B44" s="166"/>
      <c r="C44" s="165"/>
      <c r="D44" s="53" t="s">
        <v>173</v>
      </c>
      <c r="E44" s="101" t="s">
        <v>200</v>
      </c>
      <c r="F44" s="6" t="s">
        <v>201</v>
      </c>
      <c r="G44" s="22" t="s">
        <v>98</v>
      </c>
      <c r="H44" s="120">
        <v>40</v>
      </c>
      <c r="I44" s="26" t="str">
        <f t="shared" si="2"/>
        <v>kg/m3</v>
      </c>
      <c r="J44" s="17" t="s">
        <v>213</v>
      </c>
    </row>
    <row r="45" spans="1:10" ht="66.900000000000006" customHeight="1" x14ac:dyDescent="0.3">
      <c r="A45" s="168"/>
      <c r="B45" s="166"/>
      <c r="C45" s="165"/>
      <c r="D45" s="53" t="s">
        <v>199</v>
      </c>
      <c r="E45" s="101" t="s">
        <v>200</v>
      </c>
      <c r="F45" s="6" t="s">
        <v>201</v>
      </c>
      <c r="G45" s="22" t="s">
        <v>98</v>
      </c>
      <c r="H45" s="120">
        <v>13</v>
      </c>
      <c r="I45" s="26" t="str">
        <f t="shared" si="2"/>
        <v>kg/m3</v>
      </c>
      <c r="J45" s="17" t="s">
        <v>215</v>
      </c>
    </row>
    <row r="46" spans="1:10" ht="66.900000000000006" customHeight="1" x14ac:dyDescent="0.3">
      <c r="A46" s="168"/>
      <c r="B46" s="166"/>
      <c r="C46" s="165" t="s">
        <v>182</v>
      </c>
      <c r="D46" s="53" t="s">
        <v>157</v>
      </c>
      <c r="E46" s="101" t="s">
        <v>243</v>
      </c>
      <c r="F46" s="6" t="s">
        <v>201</v>
      </c>
      <c r="G46" s="22" t="s">
        <v>98</v>
      </c>
      <c r="H46" s="120">
        <v>38</v>
      </c>
      <c r="I46" s="26" t="str">
        <f t="shared" si="2"/>
        <v>kg/m3</v>
      </c>
      <c r="J46" s="17" t="s">
        <v>215</v>
      </c>
    </row>
    <row r="47" spans="1:10" ht="66.900000000000006" customHeight="1" x14ac:dyDescent="0.3">
      <c r="A47" s="168"/>
      <c r="B47" s="166"/>
      <c r="C47" s="165"/>
      <c r="D47" s="53" t="s">
        <v>236</v>
      </c>
      <c r="E47" s="101" t="s">
        <v>243</v>
      </c>
      <c r="F47" s="6" t="s">
        <v>201</v>
      </c>
      <c r="G47" s="22" t="s">
        <v>98</v>
      </c>
      <c r="H47" s="120">
        <v>70</v>
      </c>
      <c r="I47" s="26" t="str">
        <f t="shared" si="2"/>
        <v>kg/m3</v>
      </c>
      <c r="J47" s="17" t="s">
        <v>215</v>
      </c>
    </row>
    <row r="48" spans="1:10" ht="66.900000000000006" customHeight="1" x14ac:dyDescent="0.3">
      <c r="A48" s="168"/>
      <c r="B48" s="166"/>
      <c r="C48" s="165"/>
      <c r="D48" s="53" t="s">
        <v>237</v>
      </c>
      <c r="E48" s="101" t="s">
        <v>243</v>
      </c>
      <c r="F48" s="6" t="s">
        <v>201</v>
      </c>
      <c r="G48" s="22" t="s">
        <v>98</v>
      </c>
      <c r="H48" s="120">
        <v>80</v>
      </c>
      <c r="I48" s="26" t="str">
        <f t="shared" si="2"/>
        <v>kg/m3</v>
      </c>
      <c r="J48" s="17" t="s">
        <v>215</v>
      </c>
    </row>
    <row r="49" spans="1:10" ht="66.900000000000006" customHeight="1" x14ac:dyDescent="0.3">
      <c r="A49" s="168"/>
      <c r="B49" s="166"/>
      <c r="C49" s="165"/>
      <c r="D49" s="53" t="s">
        <v>160</v>
      </c>
      <c r="E49" s="101" t="s">
        <v>243</v>
      </c>
      <c r="F49" s="6" t="s">
        <v>201</v>
      </c>
      <c r="G49" s="22" t="s">
        <v>98</v>
      </c>
      <c r="H49" s="120">
        <v>25</v>
      </c>
      <c r="I49" s="26" t="str">
        <f t="shared" si="2"/>
        <v>kg/m3</v>
      </c>
      <c r="J49" s="17" t="s">
        <v>215</v>
      </c>
    </row>
    <row r="50" spans="1:10" ht="66.900000000000006" customHeight="1" x14ac:dyDescent="0.3">
      <c r="A50" s="168"/>
      <c r="B50" s="166"/>
      <c r="C50" s="165"/>
      <c r="D50" s="53" t="s">
        <v>161</v>
      </c>
      <c r="E50" s="101" t="s">
        <v>243</v>
      </c>
      <c r="F50" s="6" t="s">
        <v>201</v>
      </c>
      <c r="G50" s="22" t="s">
        <v>98</v>
      </c>
      <c r="H50" s="120">
        <v>500</v>
      </c>
      <c r="I50" s="26" t="str">
        <f t="shared" si="2"/>
        <v>kg/m3</v>
      </c>
      <c r="J50" s="17" t="s">
        <v>233</v>
      </c>
    </row>
    <row r="51" spans="1:10" ht="66.900000000000006" customHeight="1" x14ac:dyDescent="0.3">
      <c r="A51" s="168"/>
      <c r="B51" s="166"/>
      <c r="C51" s="165"/>
      <c r="D51" s="53" t="s">
        <v>163</v>
      </c>
      <c r="E51" s="101" t="s">
        <v>243</v>
      </c>
      <c r="F51" s="6" t="s">
        <v>201</v>
      </c>
      <c r="G51" s="22" t="s">
        <v>98</v>
      </c>
      <c r="H51" s="120">
        <v>13.5</v>
      </c>
      <c r="I51" s="26" t="str">
        <f t="shared" si="2"/>
        <v>kg/m3</v>
      </c>
      <c r="J51" s="17" t="s">
        <v>212</v>
      </c>
    </row>
    <row r="52" spans="1:10" ht="66.900000000000006" customHeight="1" x14ac:dyDescent="0.3">
      <c r="A52" s="168"/>
      <c r="B52" s="166"/>
      <c r="C52" s="165"/>
      <c r="D52" s="53" t="s">
        <v>165</v>
      </c>
      <c r="E52" s="101" t="s">
        <v>243</v>
      </c>
      <c r="F52" s="6" t="s">
        <v>201</v>
      </c>
      <c r="G52" s="22" t="s">
        <v>98</v>
      </c>
      <c r="H52" s="120">
        <v>90</v>
      </c>
      <c r="I52" s="26" t="str">
        <f t="shared" si="2"/>
        <v>kg/m3</v>
      </c>
      <c r="J52" s="17" t="s">
        <v>233</v>
      </c>
    </row>
    <row r="53" spans="1:10" ht="66.900000000000006" customHeight="1" x14ac:dyDescent="0.3">
      <c r="A53" s="168"/>
      <c r="B53" s="166"/>
      <c r="C53" s="165"/>
      <c r="D53" s="53" t="s">
        <v>166</v>
      </c>
      <c r="E53" s="101" t="s">
        <v>243</v>
      </c>
      <c r="F53" s="6" t="s">
        <v>201</v>
      </c>
      <c r="G53" s="22" t="s">
        <v>98</v>
      </c>
      <c r="H53" s="120">
        <v>30</v>
      </c>
      <c r="I53" s="26" t="str">
        <f t="shared" si="2"/>
        <v>kg/m3</v>
      </c>
      <c r="J53" s="17" t="s">
        <v>238</v>
      </c>
    </row>
    <row r="54" spans="1:10" ht="66.900000000000006" customHeight="1" x14ac:dyDescent="0.3">
      <c r="A54" s="168"/>
      <c r="B54" s="166"/>
      <c r="C54" s="165"/>
      <c r="D54" s="53" t="s">
        <v>179</v>
      </c>
      <c r="E54" s="101" t="s">
        <v>243</v>
      </c>
      <c r="F54" s="6" t="s">
        <v>201</v>
      </c>
      <c r="G54" s="22" t="s">
        <v>98</v>
      </c>
      <c r="H54" s="120">
        <v>160</v>
      </c>
      <c r="I54" s="26" t="str">
        <f t="shared" si="2"/>
        <v>kg/m3</v>
      </c>
      <c r="J54" s="17" t="s">
        <v>232</v>
      </c>
    </row>
    <row r="55" spans="1:10" ht="66.900000000000006" customHeight="1" x14ac:dyDescent="0.3">
      <c r="A55" s="168"/>
      <c r="B55" s="166"/>
      <c r="C55" s="165"/>
      <c r="D55" s="53" t="s">
        <v>168</v>
      </c>
      <c r="E55" s="101" t="s">
        <v>243</v>
      </c>
      <c r="F55" s="6" t="s">
        <v>201</v>
      </c>
      <c r="G55" s="22" t="s">
        <v>98</v>
      </c>
      <c r="H55" s="120">
        <v>15</v>
      </c>
      <c r="I55" s="26" t="str">
        <f t="shared" si="2"/>
        <v>kg/m3</v>
      </c>
      <c r="J55" s="17" t="s">
        <v>229</v>
      </c>
    </row>
    <row r="56" spans="1:10" ht="66.900000000000006" customHeight="1" x14ac:dyDescent="0.3">
      <c r="A56" s="168"/>
      <c r="B56" s="166"/>
      <c r="C56" s="165" t="s">
        <v>183</v>
      </c>
      <c r="D56" s="53" t="s">
        <v>240</v>
      </c>
      <c r="E56" s="101" t="s">
        <v>244</v>
      </c>
      <c r="F56" s="6" t="s">
        <v>201</v>
      </c>
      <c r="G56" s="22" t="s">
        <v>98</v>
      </c>
      <c r="H56" s="120">
        <v>100</v>
      </c>
      <c r="I56" s="26" t="str">
        <f t="shared" si="2"/>
        <v>kg/m3</v>
      </c>
      <c r="J56" s="17" t="s">
        <v>241</v>
      </c>
    </row>
    <row r="57" spans="1:10" ht="66.900000000000006" customHeight="1" x14ac:dyDescent="0.3">
      <c r="A57" s="168"/>
      <c r="B57" s="166"/>
      <c r="C57" s="165"/>
      <c r="D57" s="53" t="s">
        <v>239</v>
      </c>
      <c r="E57" s="101" t="s">
        <v>244</v>
      </c>
      <c r="F57" s="6" t="s">
        <v>201</v>
      </c>
      <c r="G57" s="22" t="s">
        <v>98</v>
      </c>
      <c r="H57" s="120">
        <v>100</v>
      </c>
      <c r="I57" s="26" t="str">
        <f t="shared" si="2"/>
        <v>kg/m3</v>
      </c>
      <c r="J57" s="17" t="s">
        <v>242</v>
      </c>
    </row>
    <row r="58" spans="1:10" ht="66.900000000000006" customHeight="1" x14ac:dyDescent="0.3">
      <c r="A58" s="168"/>
      <c r="B58" s="166"/>
      <c r="C58" s="165"/>
      <c r="D58" s="53" t="s">
        <v>180</v>
      </c>
      <c r="E58" s="101" t="s">
        <v>231</v>
      </c>
      <c r="F58" s="6" t="s">
        <v>201</v>
      </c>
      <c r="G58" s="22" t="s">
        <v>98</v>
      </c>
      <c r="H58" s="120">
        <v>135</v>
      </c>
      <c r="I58" s="26" t="str">
        <f t="shared" si="2"/>
        <v>kg/m3</v>
      </c>
      <c r="J58" s="17" t="s">
        <v>230</v>
      </c>
    </row>
    <row r="59" spans="1:10" ht="66.900000000000006" customHeight="1" x14ac:dyDescent="0.3">
      <c r="A59" s="168"/>
      <c r="B59" s="166"/>
      <c r="C59" s="165"/>
      <c r="D59" s="53" t="s">
        <v>181</v>
      </c>
      <c r="E59" s="101" t="s">
        <v>231</v>
      </c>
      <c r="F59" s="6" t="s">
        <v>201</v>
      </c>
      <c r="G59" s="22" t="s">
        <v>98</v>
      </c>
      <c r="H59" s="120">
        <v>135</v>
      </c>
      <c r="I59" s="26" t="str">
        <f t="shared" si="2"/>
        <v>kg/m3</v>
      </c>
      <c r="J59" s="17" t="s">
        <v>248</v>
      </c>
    </row>
    <row r="60" spans="1:10" ht="66.900000000000006" customHeight="1" x14ac:dyDescent="0.3">
      <c r="A60" s="168"/>
      <c r="B60" s="166"/>
      <c r="C60" s="165" t="s">
        <v>205</v>
      </c>
      <c r="D60" s="53" t="s">
        <v>164</v>
      </c>
      <c r="E60" s="101" t="s">
        <v>250</v>
      </c>
      <c r="F60" s="6" t="s">
        <v>201</v>
      </c>
      <c r="G60" s="22" t="s">
        <v>98</v>
      </c>
      <c r="H60" s="120">
        <v>200</v>
      </c>
      <c r="I60" s="26" t="str">
        <f t="shared" si="2"/>
        <v>kg/m3</v>
      </c>
      <c r="J60" s="102" t="s">
        <v>249</v>
      </c>
    </row>
    <row r="61" spans="1:10" ht="66.900000000000006" customHeight="1" x14ac:dyDescent="0.3">
      <c r="A61" s="168"/>
      <c r="B61" s="166"/>
      <c r="C61" s="165"/>
      <c r="D61" s="53" t="s">
        <v>159</v>
      </c>
      <c r="E61" s="101" t="s">
        <v>235</v>
      </c>
      <c r="F61" s="6" t="s">
        <v>201</v>
      </c>
      <c r="G61" s="22" t="s">
        <v>98</v>
      </c>
      <c r="H61" s="120">
        <v>500</v>
      </c>
      <c r="I61" s="26" t="str">
        <f t="shared" si="2"/>
        <v>kg/m3</v>
      </c>
      <c r="J61" s="17" t="s">
        <v>233</v>
      </c>
    </row>
    <row r="62" spans="1:10" ht="66.900000000000006" customHeight="1" x14ac:dyDescent="0.3">
      <c r="A62" s="168"/>
      <c r="B62" s="166"/>
      <c r="C62" s="165"/>
      <c r="D62" s="53" t="s">
        <v>170</v>
      </c>
      <c r="E62" s="101" t="s">
        <v>256</v>
      </c>
      <c r="F62" s="6" t="s">
        <v>201</v>
      </c>
      <c r="G62" s="22" t="s">
        <v>98</v>
      </c>
      <c r="H62" s="120">
        <v>250</v>
      </c>
      <c r="I62" s="26" t="str">
        <f t="shared" si="2"/>
        <v>kg/m3</v>
      </c>
      <c r="J62" s="17" t="s">
        <v>215</v>
      </c>
    </row>
    <row r="63" spans="1:10" ht="66.900000000000006" customHeight="1" x14ac:dyDescent="0.3">
      <c r="A63" s="168"/>
      <c r="B63" s="166"/>
      <c r="C63" s="165"/>
      <c r="D63" s="53" t="s">
        <v>171</v>
      </c>
      <c r="E63" s="101" t="s">
        <v>234</v>
      </c>
      <c r="F63" s="6" t="s">
        <v>201</v>
      </c>
      <c r="G63" s="22" t="s">
        <v>98</v>
      </c>
      <c r="H63" s="120">
        <v>300</v>
      </c>
      <c r="I63" s="26" t="str">
        <f t="shared" si="2"/>
        <v>kg/m3</v>
      </c>
      <c r="J63" s="17" t="s">
        <v>233</v>
      </c>
    </row>
    <row r="64" spans="1:10" ht="66.900000000000006" customHeight="1" x14ac:dyDescent="0.3">
      <c r="A64" s="168"/>
      <c r="B64" s="166"/>
      <c r="C64" s="165"/>
      <c r="D64" s="53" t="s">
        <v>172</v>
      </c>
      <c r="E64" s="101" t="s">
        <v>255</v>
      </c>
      <c r="F64" s="6" t="s">
        <v>201</v>
      </c>
      <c r="G64" s="22" t="s">
        <v>98</v>
      </c>
      <c r="H64" s="120">
        <v>290</v>
      </c>
      <c r="I64" s="103" t="str">
        <f t="shared" si="2"/>
        <v>kg/m3</v>
      </c>
      <c r="J64" s="104" t="s">
        <v>245</v>
      </c>
    </row>
    <row r="65" spans="1:10" ht="66.900000000000006" customHeight="1" x14ac:dyDescent="0.3">
      <c r="A65" s="168"/>
      <c r="B65" s="166"/>
      <c r="C65" s="165"/>
      <c r="D65" s="53" t="s">
        <v>174</v>
      </c>
      <c r="E65" s="101" t="s">
        <v>257</v>
      </c>
      <c r="F65" s="6" t="s">
        <v>201</v>
      </c>
      <c r="G65" s="22" t="s">
        <v>98</v>
      </c>
      <c r="H65" s="120">
        <v>200</v>
      </c>
      <c r="I65" s="26" t="str">
        <f t="shared" si="2"/>
        <v>kg/m3</v>
      </c>
      <c r="J65" s="17" t="s">
        <v>252</v>
      </c>
    </row>
    <row r="66" spans="1:10" ht="66.900000000000006" customHeight="1" x14ac:dyDescent="0.3">
      <c r="A66" s="168"/>
      <c r="B66" s="166"/>
      <c r="C66" s="165"/>
      <c r="D66" s="53" t="s">
        <v>175</v>
      </c>
      <c r="E66" s="101" t="s">
        <v>257</v>
      </c>
      <c r="F66" s="6" t="s">
        <v>201</v>
      </c>
      <c r="G66" s="22" t="s">
        <v>98</v>
      </c>
      <c r="H66" s="120">
        <v>200</v>
      </c>
      <c r="I66" s="26" t="str">
        <f t="shared" si="2"/>
        <v>kg/m3</v>
      </c>
      <c r="J66" s="17" t="s">
        <v>252</v>
      </c>
    </row>
    <row r="67" spans="1:10" ht="66.900000000000006" customHeight="1" x14ac:dyDescent="0.3">
      <c r="A67" s="168"/>
      <c r="B67" s="166"/>
      <c r="C67" s="165"/>
      <c r="D67" s="53" t="s">
        <v>176</v>
      </c>
      <c r="E67" s="101" t="s">
        <v>257</v>
      </c>
      <c r="F67" s="6" t="s">
        <v>201</v>
      </c>
      <c r="G67" s="22" t="s">
        <v>98</v>
      </c>
      <c r="H67" s="120">
        <v>200</v>
      </c>
      <c r="I67" s="26" t="str">
        <f t="shared" si="2"/>
        <v>kg/m3</v>
      </c>
      <c r="J67" s="17" t="s">
        <v>252</v>
      </c>
    </row>
    <row r="68" spans="1:10" ht="66.900000000000006" customHeight="1" x14ac:dyDescent="0.3">
      <c r="A68" s="168"/>
      <c r="B68" s="166"/>
      <c r="C68" s="165"/>
      <c r="D68" s="53" t="s">
        <v>177</v>
      </c>
      <c r="E68" s="101" t="s">
        <v>257</v>
      </c>
      <c r="F68" s="6" t="s">
        <v>201</v>
      </c>
      <c r="G68" s="22" t="s">
        <v>98</v>
      </c>
      <c r="H68" s="120">
        <v>200</v>
      </c>
      <c r="I68" s="26" t="str">
        <f t="shared" si="2"/>
        <v>kg/m3</v>
      </c>
      <c r="J68" s="17" t="s">
        <v>252</v>
      </c>
    </row>
    <row r="69" spans="1:10" ht="66.900000000000006" customHeight="1" x14ac:dyDescent="0.3">
      <c r="A69" s="168"/>
      <c r="B69" s="166"/>
      <c r="C69" s="165"/>
      <c r="D69" s="53" t="s">
        <v>178</v>
      </c>
      <c r="E69" s="101" t="s">
        <v>257</v>
      </c>
      <c r="F69" s="6" t="s">
        <v>201</v>
      </c>
      <c r="G69" s="22" t="s">
        <v>98</v>
      </c>
      <c r="H69" s="120">
        <v>440</v>
      </c>
      <c r="I69" s="26" t="str">
        <f t="shared" si="2"/>
        <v>kg/m3</v>
      </c>
      <c r="J69" s="102" t="s">
        <v>251</v>
      </c>
    </row>
    <row r="70" spans="1:10" ht="66.900000000000006" customHeight="1" x14ac:dyDescent="0.3">
      <c r="A70" s="169"/>
      <c r="B70" s="166"/>
      <c r="C70" s="165"/>
      <c r="D70" s="53" t="s">
        <v>169</v>
      </c>
      <c r="E70" s="101" t="s">
        <v>254</v>
      </c>
      <c r="F70" s="6" t="s">
        <v>201</v>
      </c>
      <c r="G70" s="22" t="s">
        <v>98</v>
      </c>
      <c r="H70" s="120">
        <v>190</v>
      </c>
      <c r="I70" s="26" t="str">
        <f t="shared" si="2"/>
        <v>kg/m3</v>
      </c>
      <c r="J70" s="102" t="s">
        <v>253</v>
      </c>
    </row>
    <row r="71" spans="1:10" ht="66.900000000000006" customHeight="1" x14ac:dyDescent="0.3">
      <c r="A71" s="167" t="s">
        <v>47</v>
      </c>
      <c r="B71" s="166" t="s">
        <v>9</v>
      </c>
      <c r="C71" s="6" t="s">
        <v>63</v>
      </c>
      <c r="D71" s="6" t="s">
        <v>63</v>
      </c>
      <c r="E71" s="17" t="s">
        <v>80</v>
      </c>
      <c r="F71" s="6" t="s">
        <v>105</v>
      </c>
      <c r="G71" s="22" t="s">
        <v>96</v>
      </c>
      <c r="H71" s="22">
        <v>2.5</v>
      </c>
      <c r="I71" s="26" t="str">
        <f t="shared" si="0"/>
        <v>kg/m²</v>
      </c>
      <c r="J71" s="17"/>
    </row>
    <row r="72" spans="1:10" ht="66.900000000000006" customHeight="1" x14ac:dyDescent="0.3">
      <c r="A72" s="169"/>
      <c r="B72" s="166"/>
      <c r="C72" s="6" t="s">
        <v>64</v>
      </c>
      <c r="D72" s="6" t="s">
        <v>64</v>
      </c>
      <c r="E72" s="17" t="s">
        <v>81</v>
      </c>
      <c r="F72" s="6" t="s">
        <v>105</v>
      </c>
      <c r="G72" s="22" t="s">
        <v>96</v>
      </c>
      <c r="H72" s="23">
        <v>10</v>
      </c>
      <c r="I72" s="24" t="str">
        <f t="shared" si="0"/>
        <v>kg/m²</v>
      </c>
      <c r="J72" s="17"/>
    </row>
    <row r="73" spans="1:10" ht="66.900000000000006" customHeight="1" x14ac:dyDescent="0.3">
      <c r="A73" s="5" t="s">
        <v>48</v>
      </c>
      <c r="B73" s="6" t="s">
        <v>10</v>
      </c>
      <c r="C73" s="6" t="s">
        <v>65</v>
      </c>
      <c r="D73" s="6" t="s">
        <v>65</v>
      </c>
      <c r="E73" s="17" t="s">
        <v>82</v>
      </c>
      <c r="F73" s="6" t="s">
        <v>89</v>
      </c>
      <c r="G73" s="22" t="s">
        <v>96</v>
      </c>
      <c r="H73" s="22">
        <v>7.5</v>
      </c>
      <c r="I73" s="26" t="str">
        <f t="shared" si="0"/>
        <v>kg/m²</v>
      </c>
      <c r="J73" s="17"/>
    </row>
    <row r="74" spans="1:10" ht="66.900000000000006" customHeight="1" x14ac:dyDescent="0.3">
      <c r="A74" s="5" t="s">
        <v>11</v>
      </c>
      <c r="B74" s="6" t="s">
        <v>11</v>
      </c>
      <c r="C74" s="6" t="s">
        <v>11</v>
      </c>
      <c r="D74" s="6" t="s">
        <v>11</v>
      </c>
      <c r="E74" s="17" t="s">
        <v>83</v>
      </c>
      <c r="F74" s="6" t="s">
        <v>106</v>
      </c>
      <c r="G74" s="22" t="s">
        <v>96</v>
      </c>
      <c r="H74" s="21">
        <v>1</v>
      </c>
      <c r="I74" s="25" t="str">
        <f t="shared" si="0"/>
        <v>kg/m²</v>
      </c>
      <c r="J74" s="17"/>
    </row>
    <row r="75" spans="1:10" ht="66.900000000000006" customHeight="1" x14ac:dyDescent="0.3">
      <c r="A75" s="1"/>
      <c r="B75" s="4"/>
      <c r="C75" s="4"/>
      <c r="D75" s="4"/>
      <c r="E75" s="2"/>
      <c r="J75" s="2"/>
    </row>
    <row r="76" spans="1:10" ht="66.900000000000006" customHeight="1" x14ac:dyDescent="0.3">
      <c r="A76" s="1"/>
      <c r="B76" s="4"/>
      <c r="C76" s="4"/>
      <c r="D76" s="4"/>
      <c r="E76" s="2"/>
      <c r="J76" s="2"/>
    </row>
    <row r="77" spans="1:10" ht="66.900000000000006" customHeight="1" x14ac:dyDescent="0.3">
      <c r="A77" s="1"/>
      <c r="B77" s="4"/>
      <c r="C77" s="4"/>
      <c r="D77" s="4"/>
      <c r="E77" s="2"/>
      <c r="J77" s="2"/>
    </row>
    <row r="78" spans="1:10" ht="66.900000000000006" customHeight="1" x14ac:dyDescent="0.3">
      <c r="A78" s="1"/>
      <c r="B78" s="4"/>
      <c r="C78" s="4"/>
      <c r="D78" s="4"/>
      <c r="E78" s="2"/>
      <c r="J78" s="2"/>
    </row>
    <row r="79" spans="1:10" ht="66.900000000000006" customHeight="1" x14ac:dyDescent="0.3">
      <c r="A79" s="1"/>
      <c r="B79" s="4"/>
      <c r="C79" s="4"/>
      <c r="D79" s="4"/>
      <c r="E79" s="2"/>
      <c r="J79" s="2"/>
    </row>
    <row r="80" spans="1:10" ht="66.900000000000006" customHeight="1" x14ac:dyDescent="0.3">
      <c r="A80" s="1"/>
      <c r="B80" s="4"/>
      <c r="C80" s="4"/>
      <c r="D80" s="4"/>
      <c r="E80" s="2"/>
      <c r="J80" s="2"/>
    </row>
    <row r="81" spans="1:10" ht="66.900000000000006" customHeight="1" x14ac:dyDescent="0.3">
      <c r="A81" s="1"/>
      <c r="B81" s="4"/>
      <c r="C81" s="4"/>
      <c r="D81" s="4"/>
      <c r="E81" s="2"/>
      <c r="J81" s="2"/>
    </row>
    <row r="82" spans="1:10" ht="66.900000000000006" customHeight="1" x14ac:dyDescent="0.3">
      <c r="A82" s="1"/>
      <c r="B82" s="4"/>
      <c r="C82" s="4"/>
      <c r="D82" s="4"/>
      <c r="E82" s="2"/>
      <c r="J82" s="2"/>
    </row>
    <row r="83" spans="1:10" ht="66.900000000000006" customHeight="1" thickBot="1" x14ac:dyDescent="0.35">
      <c r="A83" s="1"/>
      <c r="B83" s="4"/>
      <c r="C83" s="4"/>
      <c r="D83" s="4"/>
      <c r="E83" s="2"/>
      <c r="J83" s="2"/>
    </row>
    <row r="84" spans="1:10" ht="66.900000000000006" customHeight="1" thickBot="1" x14ac:dyDescent="0.35">
      <c r="A84" s="15" t="s">
        <v>50</v>
      </c>
      <c r="B84" s="16" t="s">
        <v>0</v>
      </c>
      <c r="C84" s="4"/>
      <c r="D84" s="4"/>
      <c r="E84" s="2"/>
      <c r="J84" s="2"/>
    </row>
    <row r="85" spans="1:10" ht="66.900000000000006" customHeight="1" x14ac:dyDescent="0.3">
      <c r="A85" s="13" t="s">
        <v>49</v>
      </c>
      <c r="B85" s="14" t="s">
        <v>17</v>
      </c>
      <c r="C85" s="4"/>
      <c r="D85" s="4"/>
      <c r="E85" s="2"/>
      <c r="J85" s="2"/>
    </row>
    <row r="86" spans="1:10" ht="66.900000000000006" customHeight="1" x14ac:dyDescent="0.3">
      <c r="A86" s="9" t="s">
        <v>44</v>
      </c>
      <c r="B86" s="8" t="s">
        <v>4</v>
      </c>
      <c r="C86" s="4"/>
      <c r="D86" s="4"/>
      <c r="E86" s="2"/>
      <c r="F86" s="3"/>
      <c r="J86" s="2"/>
    </row>
    <row r="87" spans="1:10" ht="66.900000000000006" customHeight="1" x14ac:dyDescent="0.3">
      <c r="A87" s="9" t="s">
        <v>45</v>
      </c>
      <c r="B87" s="8" t="s">
        <v>5</v>
      </c>
      <c r="C87" s="4"/>
      <c r="D87" s="4"/>
      <c r="E87" s="2"/>
      <c r="F87" s="3"/>
      <c r="J87" s="2"/>
    </row>
    <row r="88" spans="1:10" ht="66.900000000000006" customHeight="1" x14ac:dyDescent="0.3">
      <c r="A88" s="7" t="s">
        <v>46</v>
      </c>
      <c r="B88" s="8" t="s">
        <v>6</v>
      </c>
      <c r="C88" s="4"/>
      <c r="D88" s="4"/>
      <c r="E88" s="2"/>
      <c r="F88" s="3"/>
      <c r="J88" s="2"/>
    </row>
    <row r="89" spans="1:10" ht="66.900000000000006" customHeight="1" x14ac:dyDescent="0.3">
      <c r="A89" s="7" t="s">
        <v>7</v>
      </c>
      <c r="B89" s="10" t="s">
        <v>7</v>
      </c>
      <c r="C89" s="4"/>
      <c r="D89" s="4"/>
      <c r="E89" s="2"/>
      <c r="F89" s="3"/>
      <c r="J89" s="2"/>
    </row>
    <row r="90" spans="1:10" ht="66.900000000000006" customHeight="1" x14ac:dyDescent="0.3">
      <c r="A90" s="7" t="s">
        <v>8</v>
      </c>
      <c r="B90" s="10" t="s">
        <v>8</v>
      </c>
      <c r="C90" s="4"/>
      <c r="D90" s="4"/>
      <c r="E90" s="2"/>
      <c r="F90" s="3"/>
      <c r="J90" s="2"/>
    </row>
    <row r="91" spans="1:10" ht="66.900000000000006" customHeight="1" x14ac:dyDescent="0.3">
      <c r="A91" s="7" t="s">
        <v>47</v>
      </c>
      <c r="B91" s="8" t="s">
        <v>9</v>
      </c>
      <c r="C91" s="4"/>
      <c r="D91" s="4"/>
      <c r="E91" s="2"/>
      <c r="F91" s="3"/>
      <c r="J91" s="2"/>
    </row>
    <row r="92" spans="1:10" ht="66.900000000000006" customHeight="1" x14ac:dyDescent="0.3">
      <c r="A92" s="7" t="s">
        <v>48</v>
      </c>
      <c r="B92" s="8" t="s">
        <v>10</v>
      </c>
      <c r="C92" s="4"/>
      <c r="D92" s="4"/>
      <c r="E92" s="2"/>
      <c r="F92" s="3"/>
      <c r="J92" s="2"/>
    </row>
    <row r="93" spans="1:10" ht="66.900000000000006" customHeight="1" thickBot="1" x14ac:dyDescent="0.35">
      <c r="A93" s="11" t="s">
        <v>11</v>
      </c>
      <c r="B93" s="12" t="s">
        <v>11</v>
      </c>
      <c r="C93" s="4"/>
      <c r="D93" s="4"/>
      <c r="E93" s="2"/>
      <c r="F93" s="3"/>
      <c r="J93" s="2"/>
    </row>
    <row r="94" spans="1:10" ht="66.900000000000006" customHeight="1" thickBot="1" x14ac:dyDescent="0.35">
      <c r="A94" s="1"/>
      <c r="B94" s="4"/>
      <c r="C94" s="4"/>
      <c r="D94" s="4"/>
      <c r="E94" s="2"/>
      <c r="F94" s="3"/>
      <c r="J94" s="2"/>
    </row>
    <row r="95" spans="1:10" ht="66.900000000000006" customHeight="1" thickBot="1" x14ac:dyDescent="0.35">
      <c r="A95" s="15" t="s">
        <v>190</v>
      </c>
      <c r="B95" s="15" t="s">
        <v>50</v>
      </c>
      <c r="C95" s="4"/>
      <c r="D95" s="4"/>
      <c r="E95" s="2"/>
      <c r="F95" s="3"/>
      <c r="J95" s="2"/>
    </row>
    <row r="96" spans="1:10" ht="66.900000000000006" customHeight="1" x14ac:dyDescent="0.3">
      <c r="A96" s="55" t="str">
        <f>C31</f>
        <v>Panneaux ou rouleaux d'isolants</v>
      </c>
      <c r="B96" s="55" t="s">
        <v>192</v>
      </c>
      <c r="C96" s="4"/>
      <c r="D96" s="4"/>
      <c r="E96" s="2"/>
      <c r="F96" s="3"/>
      <c r="J96" s="2"/>
    </row>
    <row r="97" spans="1:2" ht="66.900000000000006" customHeight="1" x14ac:dyDescent="0.3">
      <c r="A97" s="55" t="str">
        <f>C46</f>
        <v>Isolants en vrac</v>
      </c>
      <c r="B97" s="55" t="s">
        <v>193</v>
      </c>
    </row>
    <row r="98" spans="1:2" ht="66.900000000000006" customHeight="1" x14ac:dyDescent="0.3">
      <c r="A98" s="55" t="str">
        <f>C56</f>
        <v>Produits non transformés</v>
      </c>
      <c r="B98" s="55" t="s">
        <v>194</v>
      </c>
    </row>
    <row r="99" spans="1:2" ht="66.900000000000006" customHeight="1" x14ac:dyDescent="0.3">
      <c r="A99" s="55" t="str">
        <f>C60</f>
        <v>Bétons végétaux</v>
      </c>
      <c r="B99" s="55" t="s">
        <v>195</v>
      </c>
    </row>
  </sheetData>
  <sheetProtection sheet="1" objects="1" scenarios="1"/>
  <mergeCells count="18">
    <mergeCell ref="F2:G2"/>
    <mergeCell ref="H2:I2"/>
    <mergeCell ref="B4:B11"/>
    <mergeCell ref="B12:B18"/>
    <mergeCell ref="B19:B26"/>
    <mergeCell ref="B71:B72"/>
    <mergeCell ref="A4:A11"/>
    <mergeCell ref="A12:A18"/>
    <mergeCell ref="A19:A26"/>
    <mergeCell ref="A27:A30"/>
    <mergeCell ref="A31:A70"/>
    <mergeCell ref="A71:A72"/>
    <mergeCell ref="B27:B30"/>
    <mergeCell ref="C31:C45"/>
    <mergeCell ref="C46:C55"/>
    <mergeCell ref="C56:C59"/>
    <mergeCell ref="C60:C70"/>
    <mergeCell ref="B31:B70"/>
  </mergeCells>
  <hyperlinks>
    <hyperlink ref="J60" r:id="rId1"/>
    <hyperlink ref="J69" r:id="rId2" display="Adil 26"/>
    <hyperlink ref="J70" r:id="rId3"/>
  </hyperlinks>
  <pageMargins left="0.7" right="0.7" top="0.75" bottom="0.75" header="0.3" footer="0.3"/>
  <pageSetup paperSize="9" orientation="portrait" verticalDpi="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B156B3429656448D8E12D6F26573E4" ma:contentTypeVersion="13" ma:contentTypeDescription="Crée un document." ma:contentTypeScope="" ma:versionID="1bb9753f26e494cf9c51fa6b3d25954a">
  <xsd:schema xmlns:xsd="http://www.w3.org/2001/XMLSchema" xmlns:xs="http://www.w3.org/2001/XMLSchema" xmlns:p="http://schemas.microsoft.com/office/2006/metadata/properties" xmlns:ns2="8fe22d18-1cab-43b8-9436-bd70b8f6174c" xmlns:ns3="dbb45c8b-c43a-47ee-b04c-1ea7f6927271" targetNamespace="http://schemas.microsoft.com/office/2006/metadata/properties" ma:root="true" ma:fieldsID="9a1082cc71b68fdba1daab3bb27b40d0" ns2:_="" ns3:_="">
    <xsd:import namespace="8fe22d18-1cab-43b8-9436-bd70b8f6174c"/>
    <xsd:import namespace="dbb45c8b-c43a-47ee-b04c-1ea7f69272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22d18-1cab-43b8-9436-bd70b8f61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b45c8b-c43a-47ee-b04c-1ea7f6927271"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68AA6-D6E1-4419-B7F1-61988F4C5762}">
  <ds:schemaRefs>
    <ds:schemaRef ds:uri="http://schemas.microsoft.com/sharepoint/v3/contenttype/forms"/>
  </ds:schemaRefs>
</ds:datastoreItem>
</file>

<file path=customXml/itemProps2.xml><?xml version="1.0" encoding="utf-8"?>
<ds:datastoreItem xmlns:ds="http://schemas.openxmlformats.org/officeDocument/2006/customXml" ds:itemID="{1BCC6E75-3393-4F83-83A4-08646C9C907F}">
  <ds:schemaRefs>
    <ds:schemaRef ds:uri="http://purl.org/dc/elements/1.1/"/>
    <ds:schemaRef ds:uri="dbb45c8b-c43a-47ee-b04c-1ea7f6927271"/>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fe22d18-1cab-43b8-9436-bd70b8f6174c"/>
    <ds:schemaRef ds:uri="http://www.w3.org/XML/1998/namespace"/>
  </ds:schemaRefs>
</ds:datastoreItem>
</file>

<file path=customXml/itemProps3.xml><?xml version="1.0" encoding="utf-8"?>
<ds:datastoreItem xmlns:ds="http://schemas.openxmlformats.org/officeDocument/2006/customXml" ds:itemID="{6CF2AB67-9E41-460B-BD81-B2F17699E5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18</vt:i4>
      </vt:variant>
    </vt:vector>
  </HeadingPairs>
  <TitlesOfParts>
    <vt:vector size="23" baseType="lpstr">
      <vt:lpstr>notice d'utilisation</vt:lpstr>
      <vt:lpstr>fiche de synthèse</vt:lpstr>
      <vt:lpstr>grille analyse neuf</vt:lpstr>
      <vt:lpstr>grille analyse réhab</vt:lpstr>
      <vt:lpstr>tables</vt:lpstr>
      <vt:lpstr>Aménagement</vt:lpstr>
      <vt:lpstr>Béton</vt:lpstr>
      <vt:lpstr>Cloisonnement</vt:lpstr>
      <vt:lpstr>Codes</vt:lpstr>
      <vt:lpstr>Couverture</vt:lpstr>
      <vt:lpstr>Divers</vt:lpstr>
      <vt:lpstr>Façades</vt:lpstr>
      <vt:lpstr>Fonction</vt:lpstr>
      <vt:lpstr>Isolant</vt:lpstr>
      <vt:lpstr>Isolation</vt:lpstr>
      <vt:lpstr>Laines</vt:lpstr>
      <vt:lpstr>Menuiseries</vt:lpstr>
      <vt:lpstr>Naturel</vt:lpstr>
      <vt:lpstr>Revêtements</vt:lpstr>
      <vt:lpstr>Structure</vt:lpstr>
      <vt:lpstr>Table</vt:lpstr>
      <vt:lpstr>'fiche de synthèse'!Type</vt:lpstr>
      <vt:lpstr>Vrac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analyse MBS</dc:title>
  <dc:creator/>
  <cp:lastModifiedBy/>
  <dcterms:created xsi:type="dcterms:W3CDTF">2006-09-16T00:00:00Z</dcterms:created>
  <dcterms:modified xsi:type="dcterms:W3CDTF">2022-03-24T16:17:28Z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0x0101006CB156B3429656448D8E12D6F26573E4</vt:lpwstr>
  </property>
</Properties>
</file>